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7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8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9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4905" yWindow="1080" windowWidth="19365" windowHeight="10695" tabRatio="883" activeTab="3"/>
  </bookViews>
  <sheets>
    <sheet name="tStep=5e-10" sheetId="1" r:id="rId1"/>
    <sheet name="eta cantilever=6e-6" sheetId="10" r:id="rId2"/>
    <sheet name="Main Paper Figures" sheetId="12" r:id="rId3"/>
    <sheet name="Meta analysis" sheetId="7" r:id="rId4"/>
    <sheet name="tStep=1e-9" sheetId="5" r:id="rId5"/>
    <sheet name="tStep=3e-9" sheetId="8" r:id="rId6"/>
    <sheet name="tStep=5e-9" sheetId="3" r:id="rId7"/>
    <sheet name="Processed figures tStep=5e-10" sheetId="2" r:id="rId8"/>
    <sheet name="Processed figures tStep=1e-9" sheetId="6" r:id="rId9"/>
    <sheet name="Processed figures tStep=3e-9" sheetId="9" r:id="rId10"/>
    <sheet name="Processed figures tStep=5e-9" sheetId="4" r:id="rId11"/>
    <sheet name="All figures" sheetId="11" r:id="rId1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77" i="1" l="1"/>
  <c r="W77" i="1"/>
  <c r="W71" i="1"/>
  <c r="W149" i="1"/>
  <c r="V149" i="1"/>
  <c r="V120" i="10"/>
  <c r="U120" i="10"/>
  <c r="U115" i="10" l="1"/>
  <c r="W173" i="1"/>
  <c r="V173" i="1"/>
  <c r="W178" i="1"/>
  <c r="V178" i="1"/>
  <c r="W211" i="1"/>
  <c r="V211" i="1"/>
  <c r="V149" i="10" l="1"/>
  <c r="U149" i="10"/>
  <c r="V144" i="10"/>
  <c r="U144" i="10"/>
  <c r="V139" i="10"/>
  <c r="U139" i="10"/>
  <c r="V134" i="10"/>
  <c r="U134" i="10"/>
  <c r="V129" i="10"/>
  <c r="U129" i="10"/>
  <c r="V124" i="10"/>
  <c r="U124" i="10"/>
  <c r="W206" i="1"/>
  <c r="V206" i="1"/>
  <c r="W201" i="1"/>
  <c r="V201" i="1"/>
  <c r="W196" i="1"/>
  <c r="V196" i="1"/>
  <c r="W191" i="1"/>
  <c r="V191" i="1"/>
  <c r="W186" i="1"/>
  <c r="V186" i="1"/>
  <c r="W168" i="1"/>
  <c r="V168" i="1"/>
  <c r="W163" i="1"/>
  <c r="V163" i="1"/>
  <c r="W158" i="1"/>
  <c r="V158" i="1"/>
  <c r="W153" i="1"/>
  <c r="V153" i="1"/>
  <c r="W144" i="1"/>
  <c r="V144" i="1"/>
  <c r="W139" i="1"/>
  <c r="V139" i="1"/>
  <c r="W124" i="1"/>
  <c r="V124" i="1"/>
  <c r="W129" i="1"/>
  <c r="V129" i="1"/>
  <c r="W134" i="1"/>
  <c r="V134" i="1"/>
  <c r="X43" i="1" a="1"/>
  <c r="X43" i="1" s="1"/>
  <c r="X50" i="1" a="1"/>
  <c r="X50" i="1" s="1"/>
  <c r="X57" i="1" a="1"/>
  <c r="X57" i="1" s="1"/>
  <c r="X63" i="1" a="1"/>
  <c r="X63" i="1" s="1"/>
  <c r="X64" i="1" a="1"/>
  <c r="X64" i="1" s="1"/>
  <c r="X71" i="1" a="1"/>
  <c r="X71" i="1" s="1"/>
  <c r="U108" i="10" a="1"/>
  <c r="U108" i="10" s="1"/>
  <c r="V115" i="10"/>
  <c r="V108" i="10" a="1"/>
  <c r="V108" i="10" s="1"/>
  <c r="V103" i="10" a="1"/>
  <c r="V103" i="10" s="1"/>
  <c r="U103" i="10" a="1"/>
  <c r="U103" i="10" s="1"/>
  <c r="V98" i="10" a="1"/>
  <c r="V98" i="10" s="1"/>
  <c r="U98" i="10" a="1"/>
  <c r="U98" i="10" s="1"/>
  <c r="V93" i="10" a="1"/>
  <c r="V93" i="10" s="1"/>
  <c r="U93" i="10" a="1"/>
  <c r="U93" i="10" s="1"/>
  <c r="W64" i="1" a="1"/>
  <c r="W64" i="1" s="1"/>
  <c r="V87" i="10" l="1" a="1"/>
  <c r="V87" i="10" s="1"/>
  <c r="V82" i="10" a="1"/>
  <c r="V82" i="10" s="1"/>
  <c r="V77" i="10" a="1"/>
  <c r="V77" i="10" s="1"/>
  <c r="V72" i="10" a="1"/>
  <c r="V72" i="10" s="1"/>
  <c r="V67" i="10" a="1"/>
  <c r="V67" i="10" s="1"/>
  <c r="V62" i="10" a="1"/>
  <c r="V62" i="10"/>
  <c r="U87" i="10" a="1"/>
  <c r="U87" i="10" s="1"/>
  <c r="U82" i="10" a="1"/>
  <c r="U82" i="10" s="1"/>
  <c r="U77" i="10" a="1"/>
  <c r="U77" i="10" s="1"/>
  <c r="U72" i="10" a="1"/>
  <c r="U72" i="10" s="1"/>
  <c r="U67" i="10" a="1"/>
  <c r="U67" i="10" s="1"/>
  <c r="U62" i="10" a="1"/>
  <c r="U62" i="10" s="1"/>
  <c r="V53" i="10" a="1"/>
  <c r="V53" i="10" s="1"/>
  <c r="U53" i="10" a="1"/>
  <c r="U53" i="10" s="1"/>
  <c r="V52" i="10"/>
  <c r="V51" i="10" a="1"/>
  <c r="V51" i="10" s="1"/>
  <c r="V46" i="10" a="1"/>
  <c r="V46" i="10" s="1"/>
  <c r="V41" i="10" a="1"/>
  <c r="V41" i="10" s="1"/>
  <c r="V36" i="10" a="1"/>
  <c r="V36" i="10" s="1"/>
  <c r="V31" i="10" a="1"/>
  <c r="V31" i="10" s="1"/>
  <c r="V26" i="10" a="1"/>
  <c r="V26" i="10" s="1"/>
  <c r="U51" i="10" a="1"/>
  <c r="U51" i="10" s="1"/>
  <c r="U46" i="10" a="1"/>
  <c r="U46" i="10" s="1"/>
  <c r="U41" i="10" a="1"/>
  <c r="U41" i="10" s="1"/>
  <c r="U36" i="10" a="1"/>
  <c r="U36" i="10" s="1"/>
  <c r="U31" i="10" a="1"/>
  <c r="U31" i="10" s="1"/>
  <c r="U26" i="10" a="1"/>
  <c r="U26" i="10" s="1"/>
  <c r="R71" i="2" l="1" a="1"/>
  <c r="R72" i="2" s="1"/>
  <c r="R74" i="2" l="1"/>
  <c r="R73" i="2"/>
  <c r="R71" i="2"/>
  <c r="W43" i="1"/>
  <c r="AB165" i="1" l="1"/>
  <c r="AL140" i="1" l="1" a="1"/>
  <c r="AL140" i="1" s="1"/>
  <c r="AK140" i="1" a="1"/>
  <c r="AK140" i="1" s="1"/>
  <c r="AL139" i="1" a="1"/>
  <c r="AL139" i="1" s="1"/>
  <c r="AK139" i="1" a="1"/>
  <c r="AK139" i="1" s="1"/>
  <c r="AL136" i="1" a="1"/>
  <c r="AL136" i="1" s="1"/>
  <c r="AK136" i="1" a="1"/>
  <c r="AK136" i="1" s="1"/>
  <c r="AL138" i="1" l="1"/>
  <c r="AL137" i="1"/>
  <c r="AK138" i="1"/>
  <c r="AK137" i="1"/>
  <c r="W63" i="1" a="1"/>
  <c r="W63" i="1" s="1"/>
  <c r="W57" i="1" a="1"/>
  <c r="W57" i="1" s="1"/>
  <c r="W50" i="1" a="1"/>
  <c r="W50" i="1" s="1"/>
</calcChain>
</file>

<file path=xl/sharedStrings.xml><?xml version="1.0" encoding="utf-8"?>
<sst xmlns="http://schemas.openxmlformats.org/spreadsheetml/2006/main" count="182" uniqueCount="53">
  <si>
    <t>T</t>
  </si>
  <si>
    <t>NM</t>
  </si>
  <si>
    <t>N</t>
  </si>
  <si>
    <t>ns</t>
  </si>
  <si>
    <t>nc</t>
  </si>
  <si>
    <t>nu</t>
  </si>
  <si>
    <t>theta</t>
  </si>
  <si>
    <t>ks</t>
  </si>
  <si>
    <t>kc</t>
  </si>
  <si>
    <t>Noise Param</t>
  </si>
  <si>
    <t>tStep</t>
  </si>
  <si>
    <t>tTot (not accurate)</t>
  </si>
  <si>
    <t>V</t>
  </si>
  <si>
    <t>Ff</t>
  </si>
  <si>
    <t>Std Ff</t>
  </si>
  <si>
    <t>t Not Bonded</t>
  </si>
  <si>
    <t>Max Ff</t>
  </si>
  <si>
    <t>First Slip Ff</t>
  </si>
  <si>
    <t>New Ff Calc (reduced Ff by factor of 2)</t>
  </si>
  <si>
    <t>ns=6e-7</t>
  </si>
  <si>
    <t>ns=6e-6</t>
  </si>
  <si>
    <t>v</t>
  </si>
  <si>
    <t>d</t>
  </si>
  <si>
    <t>max Ff</t>
  </si>
  <si>
    <t>ns=6e-8</t>
  </si>
  <si>
    <t>FP</t>
  </si>
  <si>
    <t>mMB</t>
  </si>
  <si>
    <t>zeta</t>
  </si>
  <si>
    <t>tstep</t>
  </si>
  <si>
    <t>tstep/zeta</t>
  </si>
  <si>
    <t>tstep*zeta</t>
  </si>
  <si>
    <t>tStep/zeta</t>
  </si>
  <si>
    <t>best D</t>
  </si>
  <si>
    <t>yellow</t>
  </si>
  <si>
    <t>purplish</t>
  </si>
  <si>
    <t>Color in plot of all data</t>
  </si>
  <si>
    <t>peach</t>
  </si>
  <si>
    <t>*average</t>
  </si>
  <si>
    <t>Zeta</t>
  </si>
  <si>
    <t>D</t>
  </si>
  <si>
    <t>notes</t>
  </si>
  <si>
    <t>Zeta/tStep</t>
  </si>
  <si>
    <t>tStep=5e-10</t>
  </si>
  <si>
    <t>tStep=5e-9</t>
  </si>
  <si>
    <t>prefactor of a*x^e</t>
  </si>
  <si>
    <t>tStep=1e-9</t>
  </si>
  <si>
    <t>prefactor "a" of D=a*zeta^e</t>
  </si>
  <si>
    <t>Prefactor "a" of D=a*zeta^e Vs tStep</t>
  </si>
  <si>
    <t>tStep=3e-9</t>
  </si>
  <si>
    <t>nc=6e-6</t>
  </si>
  <si>
    <t>*bimodal Ff</t>
  </si>
  <si>
    <t>mean</t>
  </si>
  <si>
    <t>Std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</si>
</sst>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E+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2D050"/>
      <name val="Calibri"/>
      <family val="2"/>
      <scheme val="minor"/>
    </font>
    <font>
      <b/>
      <sz val="11"/>
      <color rgb="FF376AF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1" fontId="0" fillId="0" borderId="0" xfId="0" applyNumberFormat="1"/>
    <xf numFmtId="0" fontId="1" fillId="0" borderId="0" xfId="0" applyFont="1"/>
    <xf numFmtId="0" fontId="0" fillId="0" borderId="0" xfId="0"/>
    <xf numFmtId="164" fontId="0" fillId="0" borderId="0" xfId="0" applyNumberFormat="1"/>
    <xf numFmtId="164" fontId="2" fillId="2" borderId="0" xfId="0" applyNumberFormat="1" applyFont="1" applyFill="1"/>
    <xf numFmtId="0" fontId="0" fillId="0" borderId="0" xfId="0"/>
    <xf numFmtId="164" fontId="0" fillId="0" borderId="0" xfId="0" applyNumberFormat="1"/>
    <xf numFmtId="0" fontId="0" fillId="0" borderId="0" xfId="0" applyFont="1"/>
    <xf numFmtId="0" fontId="0" fillId="3" borderId="0" xfId="0" applyFill="1"/>
    <xf numFmtId="164" fontId="3" fillId="0" borderId="0" xfId="0" applyNumberFormat="1" applyFont="1" applyFill="1"/>
    <xf numFmtId="164" fontId="0" fillId="0" borderId="0" xfId="0" applyNumberFormat="1" applyFill="1"/>
    <xf numFmtId="0" fontId="0" fillId="0" borderId="0" xfId="0" applyFill="1"/>
    <xf numFmtId="0" fontId="0" fillId="0" borderId="1" xfId="0" applyBorder="1"/>
    <xf numFmtId="11" fontId="0" fillId="0" borderId="1" xfId="0" applyNumberFormat="1" applyBorder="1"/>
    <xf numFmtId="0" fontId="0" fillId="0" borderId="0" xfId="0" applyAlignment="1">
      <alignment vertical="center"/>
    </xf>
    <xf numFmtId="11" fontId="0" fillId="0" borderId="0" xfId="0" applyNumberFormat="1" applyAlignment="1">
      <alignment vertical="center"/>
    </xf>
    <xf numFmtId="11" fontId="1" fillId="0" borderId="0" xfId="0" applyNumberFormat="1" applyFont="1"/>
    <xf numFmtId="11" fontId="1" fillId="0" borderId="1" xfId="0" applyNumberFormat="1" applyFont="1" applyBorder="1"/>
    <xf numFmtId="11" fontId="0" fillId="0" borderId="0" xfId="0" applyNumberFormat="1" applyFont="1"/>
    <xf numFmtId="0" fontId="4" fillId="0" borderId="0" xfId="0" applyFont="1"/>
    <xf numFmtId="11" fontId="4" fillId="0" borderId="0" xfId="0" applyNumberFormat="1" applyFont="1"/>
    <xf numFmtId="0" fontId="5" fillId="0" borderId="0" xfId="0" applyFont="1"/>
    <xf numFmtId="11" fontId="5" fillId="0" borderId="0" xfId="0" applyNumberFormat="1" applyFont="1"/>
    <xf numFmtId="11" fontId="5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4D13C"/>
      <color rgb="FF376AF9"/>
      <color rgb="FFD74AE6"/>
      <color rgb="FFECF96D"/>
      <color rgb="FFD1A695"/>
      <color rgb="FFFF9933"/>
      <color rgb="FF00A0A4"/>
      <color rgb="FF9B85AB"/>
      <color rgb="FF63CD70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tStep/zeta vs D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square"/>
            <c:size val="9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'tStep=5e-10'!$AE$136:$AE$140</c:f>
              <c:numCache>
                <c:formatCode>0.00E+00</c:formatCode>
                <c:ptCount val="5"/>
                <c:pt idx="0">
                  <c:v>8.9999999999999999E-18</c:v>
                </c:pt>
                <c:pt idx="1">
                  <c:v>2.0000000000000001E-17</c:v>
                </c:pt>
                <c:pt idx="2">
                  <c:v>2E-16</c:v>
                </c:pt>
                <c:pt idx="3">
                  <c:v>8.9999999999999996E-17</c:v>
                </c:pt>
                <c:pt idx="4">
                  <c:v>8.9999999999999996E-17</c:v>
                </c:pt>
              </c:numCache>
            </c:numRef>
          </c:xVal>
          <c:yVal>
            <c:numRef>
              <c:f>'tStep=5e-10'!$AK$136:$AK$140</c:f>
              <c:numCache>
                <c:formatCode>General</c:formatCode>
                <c:ptCount val="5"/>
                <c:pt idx="0">
                  <c:v>4.9999999999999999E-13</c:v>
                </c:pt>
                <c:pt idx="1">
                  <c:v>5.0000000000000002E-14</c:v>
                </c:pt>
                <c:pt idx="2">
                  <c:v>2.5000000000000001E-14</c:v>
                </c:pt>
                <c:pt idx="3">
                  <c:v>2.5000000000000001E-14</c:v>
                </c:pt>
                <c:pt idx="4">
                  <c:v>1E-14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26-46E8-B57C-6EF868FFF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910848"/>
        <c:axId val="236388352"/>
      </c:scatterChart>
      <c:valAx>
        <c:axId val="236910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388352"/>
        <c:crosses val="autoZero"/>
        <c:crossBetween val="midCat"/>
      </c:valAx>
      <c:valAx>
        <c:axId val="23638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910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50919833650937E-2"/>
          <c:y val="6.8998923941448756E-2"/>
          <c:w val="0.63186333728831845"/>
          <c:h val="0.89915577797894564"/>
        </c:manualLayout>
      </c:layout>
      <c:scatterChart>
        <c:scatterStyle val="lineMarker"/>
        <c:varyColors val="0"/>
        <c:ser>
          <c:idx val="2"/>
          <c:order val="0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'tStep=5e-10'!$W$186:$W$215</c:f>
                <c:numCache>
                  <c:formatCode>General</c:formatCode>
                  <c:ptCount val="30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  <c:pt idx="25">
                    <c:v>3.6748199304799562E-10</c:v>
                  </c:pt>
                </c:numCache>
              </c:numRef>
            </c:plus>
            <c:minus>
              <c:numRef>
                <c:f>'tStep=5e-10'!$W$186:$W$215</c:f>
                <c:numCache>
                  <c:formatCode>General</c:formatCode>
                  <c:ptCount val="30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  <c:pt idx="25">
                    <c:v>3.6748199304799562E-10</c:v>
                  </c:pt>
                </c:numCache>
              </c:numRef>
            </c:minus>
          </c:errBars>
          <c:xVal>
            <c:numRef>
              <c:f>'tStep=5e-10'!$P$187:$P$215</c:f>
              <c:numCache>
                <c:formatCode>General</c:formatCode>
                <c:ptCount val="29"/>
                <c:pt idx="0" formatCode="0.00E+0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 formatCode="0.00E+00">
                  <c:v>1E-4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9" formatCode="0.00E+00">
                  <c:v>9.9999999999999995E-8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4" formatCode="0.00E+00">
                  <c:v>0.01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</c:numCache>
            </c:numRef>
          </c:xVal>
          <c:yVal>
            <c:numRef>
              <c:f>'tStep=5e-10'!$V$186:$V$215</c:f>
              <c:numCache>
                <c:formatCode>General</c:formatCode>
                <c:ptCount val="30"/>
                <c:pt idx="0" formatCode="0.00E+00">
                  <c:v>1.4908389471040178E-9</c:v>
                </c:pt>
                <c:pt idx="5" formatCode="0.00E+00">
                  <c:v>5.0012954348515266E-10</c:v>
                </c:pt>
                <c:pt idx="10" formatCode="0.00E+00">
                  <c:v>2.9296679163064006E-10</c:v>
                </c:pt>
                <c:pt idx="15" formatCode="0.00E+00">
                  <c:v>2.502318991180465E-10</c:v>
                </c:pt>
                <c:pt idx="20" formatCode="0.00E+00">
                  <c:v>2.3789080330455252E-10</c:v>
                </c:pt>
                <c:pt idx="25" formatCode="0.00E+00">
                  <c:v>2.7061379410253398E-9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5"/>
          <c:order val="1"/>
          <c:tx>
            <c:v>MB  nc=6e-6 NM=5e3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minus>
          </c:errBars>
          <c:xVal>
            <c:numRef>
              <c:f>'eta cantilever=6e-6'!$O$124:$O$149</c:f>
              <c:numCache>
                <c:formatCode>General</c:formatCode>
                <c:ptCount val="26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20" formatCode="0.00E+00">
                  <c:v>9.9999999999999995E-8</c:v>
                </c:pt>
                <c:pt idx="25">
                  <c:v>0.01</c:v>
                </c:pt>
              </c:numCache>
            </c:numRef>
          </c:xVal>
          <c:yVal>
            <c:numRef>
              <c:f>'eta cantilever=6e-6'!$T$124:$T$149</c:f>
              <c:numCache>
                <c:formatCode>0.00E+00</c:formatCode>
                <c:ptCount val="26"/>
                <c:pt idx="0">
                  <c:v>1.9747843901632401E-10</c:v>
                </c:pt>
                <c:pt idx="1">
                  <c:v>2.0320551181796599E-10</c:v>
                </c:pt>
                <c:pt idx="2">
                  <c:v>1.9905560763871101E-10</c:v>
                </c:pt>
                <c:pt idx="3">
                  <c:v>1.9157005187421899E-10</c:v>
                </c:pt>
                <c:pt idx="4">
                  <c:v>1.8883351241774001E-10</c:v>
                </c:pt>
                <c:pt idx="5">
                  <c:v>2.3207015096417501E-10</c:v>
                </c:pt>
                <c:pt idx="6">
                  <c:v>2.1196054198476499E-10</c:v>
                </c:pt>
                <c:pt idx="7">
                  <c:v>2.2470260647113199E-10</c:v>
                </c:pt>
                <c:pt idx="8">
                  <c:v>2.2745123855561301E-10</c:v>
                </c:pt>
                <c:pt idx="9">
                  <c:v>2.1807826344496201E-10</c:v>
                </c:pt>
                <c:pt idx="10">
                  <c:v>2.62134669350029E-10</c:v>
                </c:pt>
                <c:pt idx="11">
                  <c:v>2.4904192836231697E-10</c:v>
                </c:pt>
                <c:pt idx="12">
                  <c:v>2.6480918852493002E-10</c:v>
                </c:pt>
                <c:pt idx="13">
                  <c:v>2.4653233913387201E-10</c:v>
                </c:pt>
                <c:pt idx="14">
                  <c:v>2.52213131425986E-10</c:v>
                </c:pt>
                <c:pt idx="15">
                  <c:v>2.45983777271125E-10</c:v>
                </c:pt>
                <c:pt idx="20">
                  <c:v>2.3993818015113801E-10</c:v>
                </c:pt>
                <c:pt idx="25">
                  <c:v>2.4358963591618598E-10</c:v>
                </c:pt>
              </c:numCache>
            </c:numRef>
          </c:yVal>
          <c:smooth val="0"/>
        </c:ser>
        <c:ser>
          <c:idx val="3"/>
          <c:order val="2"/>
          <c:tx>
            <c:v>MB nss=6e-6 NM=3e4 tStep=5e-10</c:v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'tStep=5e-10'!$W$153:$W$182</c:f>
                <c:numCache>
                  <c:formatCode>General</c:formatCode>
                  <c:ptCount val="30"/>
                  <c:pt idx="0">
                    <c:v>1.2048167165431961E-10</c:v>
                  </c:pt>
                  <c:pt idx="5">
                    <c:v>5.5192093303595149E-11</c:v>
                  </c:pt>
                  <c:pt idx="10">
                    <c:v>4.5212761305549147E-11</c:v>
                  </c:pt>
                  <c:pt idx="15">
                    <c:v>3.4502635775916469E-11</c:v>
                  </c:pt>
                  <c:pt idx="20">
                    <c:v>1.6129785924213204E-11</c:v>
                  </c:pt>
                  <c:pt idx="25">
                    <c:v>7.2455089655688699E-10</c:v>
                  </c:pt>
                </c:numCache>
              </c:numRef>
            </c:plus>
            <c:minus>
              <c:numRef>
                <c:f>'tStep=5e-10'!$W$153:$W$182</c:f>
                <c:numCache>
                  <c:formatCode>General</c:formatCode>
                  <c:ptCount val="30"/>
                  <c:pt idx="0">
                    <c:v>1.2048167165431961E-10</c:v>
                  </c:pt>
                  <c:pt idx="5">
                    <c:v>5.5192093303595149E-11</c:v>
                  </c:pt>
                  <c:pt idx="10">
                    <c:v>4.5212761305549147E-11</c:v>
                  </c:pt>
                  <c:pt idx="15">
                    <c:v>3.4502635775916469E-11</c:v>
                  </c:pt>
                  <c:pt idx="20">
                    <c:v>1.6129785924213204E-11</c:v>
                  </c:pt>
                  <c:pt idx="25">
                    <c:v>7.2455089655688699E-10</c:v>
                  </c:pt>
                </c:numCache>
              </c:numRef>
            </c:minus>
          </c:errBars>
          <c:xVal>
            <c:numRef>
              <c:f>'tStep=5e-10'!$P$153:$P$182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 formatCode="0.00E+00">
                  <c:v>0.01</c:v>
                </c:pt>
                <c:pt idx="26" formatCode="0.00E+00">
                  <c:v>0.01</c:v>
                </c:pt>
                <c:pt idx="27" formatCode="0.00E+00">
                  <c:v>0.01</c:v>
                </c:pt>
                <c:pt idx="28" formatCode="0.00E+00">
                  <c:v>0.01</c:v>
                </c:pt>
                <c:pt idx="29" formatCode="0.00E+00">
                  <c:v>0.01</c:v>
                </c:pt>
              </c:numCache>
            </c:numRef>
          </c:xVal>
          <c:yVal>
            <c:numRef>
              <c:f>'tStep=5e-10'!$V$153:$V$182</c:f>
              <c:numCache>
                <c:formatCode>0.00E+00</c:formatCode>
                <c:ptCount val="30"/>
                <c:pt idx="0">
                  <c:v>1.474951589414802E-9</c:v>
                </c:pt>
                <c:pt idx="5">
                  <c:v>4.9594868314156067E-10</c:v>
                </c:pt>
                <c:pt idx="10">
                  <c:v>2.1239288870910962E-10</c:v>
                </c:pt>
                <c:pt idx="15">
                  <c:v>1.2678914592903914E-10</c:v>
                </c:pt>
                <c:pt idx="20">
                  <c:v>6.5249942448666292E-11</c:v>
                </c:pt>
                <c:pt idx="25">
                  <c:v>2.0372389724743322E-9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7"/>
          <c:order val="3"/>
          <c:tx>
            <c:v>MB nc=6e-6 NM=3e4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cantilever=6e-6'!$V$22:$V$53</c:f>
                <c:numCache>
                  <c:formatCode>General</c:formatCode>
                  <c:ptCount val="32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  <c:pt idx="30">
                    <c:v>0</c:v>
                  </c:pt>
                  <c:pt idx="31">
                    <c:v>4.2517827792374763E-11</c:v>
                  </c:pt>
                </c:numCache>
              </c:numRef>
            </c:plus>
            <c:minus>
              <c:numRef>
                <c:f>'eta cantilever=6e-6'!$V$22:$V$53</c:f>
                <c:numCache>
                  <c:formatCode>General</c:formatCode>
                  <c:ptCount val="32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  <c:pt idx="30">
                    <c:v>0</c:v>
                  </c:pt>
                  <c:pt idx="31">
                    <c:v>4.2517827792374763E-11</c:v>
                  </c:pt>
                </c:numCache>
              </c:numRef>
            </c:minus>
          </c:errBars>
          <c:xVal>
            <c:numRef>
              <c:f>'eta cantilever=6e-6'!$O$22:$O$53</c:f>
              <c:numCache>
                <c:formatCode>0.00E+00</c:formatCode>
                <c:ptCount val="32"/>
                <c:pt idx="0">
                  <c:v>9.9999999999999995E-8</c:v>
                </c:pt>
                <c:pt idx="1">
                  <c:v>9.9999999999999995E-8</c:v>
                </c:pt>
                <c:pt idx="2">
                  <c:v>9.9999999999999995E-8</c:v>
                </c:pt>
                <c:pt idx="3">
                  <c:v>9.9999999999999995E-8</c:v>
                </c:pt>
                <c:pt idx="4">
                  <c:v>9.9999999999999995E-8</c:v>
                </c:pt>
                <c:pt idx="5">
                  <c:v>9.9999999999999995E-7</c:v>
                </c:pt>
                <c:pt idx="6">
                  <c:v>9.9999999999999995E-7</c:v>
                </c:pt>
                <c:pt idx="7">
                  <c:v>9.9999999999999995E-7</c:v>
                </c:pt>
                <c:pt idx="8">
                  <c:v>9.9999999999999995E-7</c:v>
                </c:pt>
                <c:pt idx="9">
                  <c:v>9.9999999999999995E-7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 formatCode="General">
                  <c:v>1E-4</c:v>
                </c:pt>
                <c:pt idx="16" formatCode="General">
                  <c:v>1E-4</c:v>
                </c:pt>
                <c:pt idx="17" formatCode="General">
                  <c:v>1E-4</c:v>
                </c:pt>
                <c:pt idx="18" formatCode="General">
                  <c:v>1E-4</c:v>
                </c:pt>
                <c:pt idx="19" formatCode="General">
                  <c:v>1E-4</c:v>
                </c:pt>
                <c:pt idx="20" formatCode="General">
                  <c:v>1E-3</c:v>
                </c:pt>
                <c:pt idx="21" formatCode="General">
                  <c:v>1E-3</c:v>
                </c:pt>
                <c:pt idx="22" formatCode="General">
                  <c:v>1E-3</c:v>
                </c:pt>
                <c:pt idx="23" formatCode="General">
                  <c:v>1E-3</c:v>
                </c:pt>
                <c:pt idx="24" formatCode="General">
                  <c:v>1E-3</c:v>
                </c:pt>
                <c:pt idx="25" formatCode="General">
                  <c:v>0.01</c:v>
                </c:pt>
                <c:pt idx="26" formatCode="General">
                  <c:v>0.01</c:v>
                </c:pt>
                <c:pt idx="27" formatCode="General">
                  <c:v>0.01</c:v>
                </c:pt>
                <c:pt idx="28" formatCode="General">
                  <c:v>0.01</c:v>
                </c:pt>
                <c:pt idx="29" formatCode="General">
                  <c:v>0.01</c:v>
                </c:pt>
                <c:pt idx="30">
                  <c:v>1E-8</c:v>
                </c:pt>
                <c:pt idx="31">
                  <c:v>1E-8</c:v>
                </c:pt>
              </c:numCache>
            </c:numRef>
          </c:xVal>
          <c:yVal>
            <c:numRef>
              <c:f>'eta cantilever=6e-6'!$U$22:$U$53</c:f>
              <c:numCache>
                <c:formatCode>General</c:formatCode>
                <c:ptCount val="32"/>
                <c:pt idx="4">
                  <c:v>5.524785917781622E-11</c:v>
                </c:pt>
                <c:pt idx="9">
                  <c:v>1.3622862894266065E-10</c:v>
                </c:pt>
                <c:pt idx="14">
                  <c:v>2.0766683015270019E-10</c:v>
                </c:pt>
                <c:pt idx="19">
                  <c:v>2.163995732940038E-10</c:v>
                </c:pt>
                <c:pt idx="24">
                  <c:v>1.8477604678102038E-10</c:v>
                </c:pt>
                <c:pt idx="29">
                  <c:v>1.2197025609492361E-10</c:v>
                </c:pt>
                <c:pt idx="31">
                  <c:v>1.2115355646689948E-11</c:v>
                </c:pt>
              </c:numCache>
            </c:numRef>
          </c:yVal>
          <c:smooth val="0"/>
        </c:ser>
        <c:ser>
          <c:idx val="13"/>
          <c:order val="4"/>
          <c:tx>
            <c:v>MB nss=6e-6 NM=5e4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'tStep=5e-10'!$X$38:$X$71</c:f>
                <c:numCache>
                  <c:formatCode>General</c:formatCode>
                  <c:ptCount val="3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</c:numCache>
              </c:numRef>
            </c:plus>
            <c:minus>
              <c:numRef>
                <c:f>'tStep=5e-10'!$X$38:$X$71</c:f>
                <c:numCache>
                  <c:formatCode>General</c:formatCode>
                  <c:ptCount val="3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</c:numCache>
              </c:numRef>
            </c:minus>
          </c:errBars>
          <c:xVal>
            <c:numRef>
              <c:f>'tStep=5e-10'!$P$38:$P$71</c:f>
              <c:numCache>
                <c:formatCode>General</c:formatCode>
                <c:ptCount val="34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  <c:pt idx="27" formatCode="0.00E+00">
                  <c:v>3.0000000000000001E-6</c:v>
                </c:pt>
                <c:pt idx="28" formatCode="0.00E+00">
                  <c:v>3.0000000000000001E-6</c:v>
                </c:pt>
                <c:pt idx="29" formatCode="0.00E+00">
                  <c:v>4.9999999999999998E-7</c:v>
                </c:pt>
                <c:pt idx="30" formatCode="0.00E+00">
                  <c:v>4.9999999999999998E-7</c:v>
                </c:pt>
                <c:pt idx="31" formatCode="0.00E+00">
                  <c:v>4.9999999999999998E-7</c:v>
                </c:pt>
                <c:pt idx="32" formatCode="0.00E+00">
                  <c:v>4.9999999999999998E-7</c:v>
                </c:pt>
                <c:pt idx="33" formatCode="0.00E+00">
                  <c:v>4.9999999999999998E-7</c:v>
                </c:pt>
              </c:numCache>
            </c:numRef>
          </c:xVal>
          <c:yVal>
            <c:numRef>
              <c:f>'tStep=5e-10'!$W$38:$W$71</c:f>
              <c:numCache>
                <c:formatCode>General</c:formatCode>
                <c:ptCount val="34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  <c:pt idx="33" formatCode="0.00E+00">
                  <c:v>3.5960983338863212E-12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ser>
          <c:idx val="6"/>
          <c:order val="5"/>
          <c:tx>
            <c:v>MB nc=6e-6 NM=5e4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plus>
            <c:min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minus>
          </c:errBars>
          <c:xVal>
            <c:numRef>
              <c:f>'eta cantilever=6e-6'!$O$89:$O$113</c:f>
              <c:numCache>
                <c:formatCode>General</c:formatCode>
                <c:ptCount val="25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4.9999999999999998E-7</c:v>
                </c:pt>
                <c:pt idx="21" formatCode="0.00E+00">
                  <c:v>4.9999999999999998E-7</c:v>
                </c:pt>
                <c:pt idx="22" formatCode="0.00E+00">
                  <c:v>4.9999999999999998E-7</c:v>
                </c:pt>
                <c:pt idx="23" formatCode="0.00E+00">
                  <c:v>4.9999999999999998E-7</c:v>
                </c:pt>
                <c:pt idx="24" formatCode="0.00E+00">
                  <c:v>4.9999999999999998E-7</c:v>
                </c:pt>
              </c:numCache>
            </c:numRef>
          </c:xVal>
          <c:yVal>
            <c:numRef>
              <c:f>'eta cantilever=6e-6'!$U$89:$U$115</c:f>
              <c:numCache>
                <c:formatCode>General</c:formatCode>
                <c:ptCount val="27"/>
                <c:pt idx="4">
                  <c:v>1.92556728595164E-10</c:v>
                </c:pt>
                <c:pt idx="9">
                  <c:v>2.1587469685819202E-10</c:v>
                </c:pt>
                <c:pt idx="14">
                  <c:v>1.390801631952709E-10</c:v>
                </c:pt>
                <c:pt idx="19">
                  <c:v>2.8737404114595744E-11</c:v>
                </c:pt>
                <c:pt idx="26" formatCode="0.00E+00">
                  <c:v>6.0138396949684045E-12</c:v>
                </c:pt>
              </c:numCache>
            </c:numRef>
          </c:yVal>
          <c:smooth val="0"/>
        </c:ser>
        <c:ser>
          <c:idx val="1"/>
          <c:order val="6"/>
          <c:tx>
            <c:v>MB nss=6e-6 NM=3.3e4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dk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plus>
            <c:min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minus>
          </c:errBars>
          <c:xVal>
            <c:numRef>
              <c:f>'tStep=5e-10'!$P$120:$P$144</c:f>
              <c:numCache>
                <c:formatCode>General</c:formatCode>
                <c:ptCount val="25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 formatCode="0.00E+00">
                  <c:v>1E-4</c:v>
                </c:pt>
                <c:pt idx="7" formatCode="0.00E+00">
                  <c:v>1E-4</c:v>
                </c:pt>
                <c:pt idx="8" formatCode="0.00E+00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</c:numCache>
            </c:numRef>
          </c:xVal>
          <c:yVal>
            <c:numRef>
              <c:f>'tStep=5e-10'!$V$120:$V$144</c:f>
              <c:numCache>
                <c:formatCode>0.00E+00</c:formatCode>
                <c:ptCount val="25"/>
                <c:pt idx="4">
                  <c:v>1.4332742082667842E-9</c:v>
                </c:pt>
                <c:pt idx="9">
                  <c:v>4.7126113421471926E-10</c:v>
                </c:pt>
                <c:pt idx="14">
                  <c:v>2.0581814064169521E-10</c:v>
                </c:pt>
                <c:pt idx="19">
                  <c:v>1.1601136906193682E-10</c:v>
                </c:pt>
                <c:pt idx="24">
                  <c:v>5.89947164901394E-11</c:v>
                </c:pt>
              </c:numCache>
            </c:numRef>
          </c:yVal>
          <c:smooth val="0"/>
        </c:ser>
        <c:ser>
          <c:idx val="0"/>
          <c:order val="7"/>
          <c:tx>
            <c:v>MB nc=6e-6 NM=3.3e4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plus>
            <c:min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minus>
          </c:errBars>
          <c:xVal>
            <c:numRef>
              <c:f>'eta cantilever=6e-6'!$O$58:$O$87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</c:numCache>
            </c:numRef>
          </c:xVal>
          <c:yVal>
            <c:numRef>
              <c:f>'eta cantilever=6e-6'!$U$58:$U$87</c:f>
              <c:numCache>
                <c:formatCode>General</c:formatCode>
                <c:ptCount val="30"/>
                <c:pt idx="4">
                  <c:v>2.1364784981212481E-10</c:v>
                </c:pt>
                <c:pt idx="9">
                  <c:v>2.374213334297178E-10</c:v>
                </c:pt>
                <c:pt idx="14">
                  <c:v>1.8887673948233275E-10</c:v>
                </c:pt>
                <c:pt idx="19">
                  <c:v>1.2840166716418419E-10</c:v>
                </c:pt>
                <c:pt idx="24">
                  <c:v>2.5526849338960435E-11</c:v>
                </c:pt>
                <c:pt idx="29">
                  <c:v>1.3073827022572521E-10</c:v>
                </c:pt>
              </c:numCache>
            </c:numRef>
          </c:yVal>
          <c:smooth val="0"/>
        </c:ser>
        <c:ser>
          <c:idx val="4"/>
          <c:order val="8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</c:ser>
        <c:ser>
          <c:idx val="8"/>
          <c:order val="9"/>
          <c:tx>
            <c:v>FP nc=6e-6 d=2e-18</c:v>
          </c:tx>
          <c:spPr>
            <a:ln w="19050">
              <a:noFill/>
            </a:ln>
          </c:spPr>
          <c:marker>
            <c:symbol val="diamond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cantilever=6e-6'!$X$13:$X$19</c:f>
              <c:numCache>
                <c:formatCode>General</c:formatCode>
                <c:ptCount val="7"/>
                <c:pt idx="0" formatCode="0.00E+0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cantilever=6e-6'!$AA$13:$AA$19</c:f>
              <c:numCache>
                <c:formatCode>0.00E+00</c:formatCode>
                <c:ptCount val="7"/>
                <c:pt idx="0">
                  <c:v>8.8031316344772798E-11</c:v>
                </c:pt>
                <c:pt idx="1">
                  <c:v>1.65074416489959E-10</c:v>
                </c:pt>
                <c:pt idx="2">
                  <c:v>2.1531126069470501E-10</c:v>
                </c:pt>
                <c:pt idx="3">
                  <c:v>2.3387631355961902E-10</c:v>
                </c:pt>
                <c:pt idx="4">
                  <c:v>2.3022881909337901E-10</c:v>
                </c:pt>
                <c:pt idx="5">
                  <c:v>2.2974051330566801E-10</c:v>
                </c:pt>
                <c:pt idx="6">
                  <c:v>7.7040243457107998E-11</c:v>
                </c:pt>
              </c:numCache>
            </c:numRef>
          </c:yVal>
          <c:smooth val="0"/>
        </c:ser>
        <c:ser>
          <c:idx val="9"/>
          <c:order val="10"/>
          <c:tx>
            <c:v>FP nss=6e-6 d=2e-16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</c:ser>
        <c:ser>
          <c:idx val="10"/>
          <c:order val="11"/>
          <c:tx>
            <c:v>FP nc=6e-6 d=2e-16</c:v>
          </c:tx>
          <c:spPr>
            <a:ln w="19050">
              <a:noFill/>
            </a:ln>
          </c:spPr>
          <c:marker>
            <c:symbol val="diamond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cantilever=6e-6'!$X$28:$X$33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cantilever=6e-6'!$AA$28:$AA$33</c:f>
              <c:numCache>
                <c:formatCode>0.00E+00</c:formatCode>
                <c:ptCount val="6"/>
                <c:pt idx="0">
                  <c:v>1.11228700790736E-10</c:v>
                </c:pt>
                <c:pt idx="1">
                  <c:v>1.15067944239044E-10</c:v>
                </c:pt>
                <c:pt idx="2">
                  <c:v>1.4852073600734599E-10</c:v>
                </c:pt>
                <c:pt idx="3">
                  <c:v>1.2182272172179099E-10</c:v>
                </c:pt>
                <c:pt idx="4">
                  <c:v>8.7395384329386203E-11</c:v>
                </c:pt>
                <c:pt idx="5">
                  <c:v>3.1617855278729699E-11</c:v>
                </c:pt>
              </c:numCache>
            </c:numRef>
          </c:yVal>
          <c:smooth val="0"/>
        </c:ser>
        <c:ser>
          <c:idx val="11"/>
          <c:order val="12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</c:ser>
        <c:ser>
          <c:idx val="12"/>
          <c:order val="13"/>
          <c:tx>
            <c:v>FP nc=6e-6 d=7e-16</c:v>
          </c:tx>
          <c:spPr>
            <a:ln w="19050">
              <a:noFill/>
            </a:ln>
          </c:spPr>
          <c:marker>
            <c:symbol val="diamond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cantilever=6e-6'!$X$5:$X$11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>
                  <c:v>0.01</c:v>
                </c:pt>
                <c:pt idx="5" formatCode="0.00E+00">
                  <c:v>9.9999999999999995E-8</c:v>
                </c:pt>
                <c:pt idx="6" formatCode="0.00E+00">
                  <c:v>1E-8</c:v>
                </c:pt>
              </c:numCache>
            </c:numRef>
          </c:xVal>
          <c:yVal>
            <c:numRef>
              <c:f>'eta cantilever=6e-6'!$AA$5:$AA$11</c:f>
              <c:numCache>
                <c:formatCode>0.00E+00</c:formatCode>
                <c:ptCount val="7"/>
                <c:pt idx="0">
                  <c:v>9.8313888396860103E-11</c:v>
                </c:pt>
                <c:pt idx="1">
                  <c:v>1.0939919657759901E-10</c:v>
                </c:pt>
                <c:pt idx="2">
                  <c:v>9.5424808472525802E-11</c:v>
                </c:pt>
                <c:pt idx="3">
                  <c:v>4.3258166380132901E-11</c:v>
                </c:pt>
                <c:pt idx="4">
                  <c:v>1.12423694283864E-10</c:v>
                </c:pt>
                <c:pt idx="5">
                  <c:v>1.24585463369303E-11</c:v>
                </c:pt>
                <c:pt idx="6">
                  <c:v>8.1744003841775194E-12</c:v>
                </c:pt>
              </c:numCache>
            </c:numRef>
          </c:yVal>
          <c:smooth val="0"/>
        </c:ser>
        <c:ser>
          <c:idx val="14"/>
          <c:order val="14"/>
          <c:tx>
            <c:v>FP nc=6e-6 d=2e-15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'tStep=5e-10'!$Y$127:$Y$132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'tStep=5e-10'!$AB$127:$AB$132</c:f>
              <c:numCache>
                <c:formatCode>0.00E+00</c:formatCode>
                <c:ptCount val="6"/>
                <c:pt idx="0">
                  <c:v>7.45179014190596E-11</c:v>
                </c:pt>
                <c:pt idx="1">
                  <c:v>8.0524363455621294E-11</c:v>
                </c:pt>
                <c:pt idx="2">
                  <c:v>5.2777477445519499E-11</c:v>
                </c:pt>
                <c:pt idx="3">
                  <c:v>9.6370959225492899E-12</c:v>
                </c:pt>
                <c:pt idx="4">
                  <c:v>6.7743049844005001E-13</c:v>
                </c:pt>
                <c:pt idx="5">
                  <c:v>7.5475099915551199E-14</c:v>
                </c:pt>
              </c:numCache>
            </c:numRef>
          </c:yVal>
          <c:smooth val="0"/>
        </c:ser>
        <c:ser>
          <c:idx val="15"/>
          <c:order val="15"/>
          <c:tx>
            <c:v>FP nss=6e-6 d=2e-15</c:v>
          </c:tx>
          <c:spPr>
            <a:ln w="19050">
              <a:noFill/>
            </a:ln>
          </c:spPr>
          <c:marker>
            <c:symbol val="diamond"/>
            <c:size val="9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228608"/>
        <c:axId val="238230912"/>
      </c:scatterChart>
      <c:valAx>
        <c:axId val="238228608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29330241254089812"/>
              <c:y val="5.9758256899015592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230912"/>
        <c:crosses val="autoZero"/>
        <c:crossBetween val="midCat"/>
      </c:valAx>
      <c:valAx>
        <c:axId val="238230912"/>
        <c:scaling>
          <c:logBase val="10"/>
          <c:orientation val="minMax"/>
          <c:max val="1.0000000000000005E-8"/>
          <c:min val="1.0000000000000008E-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4128884574359714E-3"/>
              <c:y val="0.4278317704863898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22860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573227666611738"/>
          <c:y val="9.7326308157004202E-2"/>
          <c:w val="0.28714648545547855"/>
          <c:h val="0.87467380248260806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2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0401360987704E-2"/>
          <c:y val="0.11238287101836064"/>
          <c:w val="0.60751020106035514"/>
          <c:h val="0.79648040842487411"/>
        </c:manualLayout>
      </c:layout>
      <c:scatterChart>
        <c:scatterStyle val="lineMarker"/>
        <c:varyColors val="0"/>
        <c:ser>
          <c:idx val="4"/>
          <c:order val="6"/>
          <c:tx>
            <c:v>FP nss=6e-6 d=2e-18</c:v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</c:ser>
        <c:ser>
          <c:idx val="8"/>
          <c:order val="7"/>
          <c:tx>
            <c:v>FP nc=6e-6 d=2e-18</c:v>
          </c:tx>
          <c:spPr>
            <a:ln w="19050">
              <a:noFill/>
            </a:ln>
          </c:spPr>
          <c:marker>
            <c:symbol val="triangle"/>
            <c:size val="7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cantilever=6e-6'!$X$13:$X$19</c:f>
              <c:numCache>
                <c:formatCode>General</c:formatCode>
                <c:ptCount val="7"/>
                <c:pt idx="0" formatCode="0.00E+0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cantilever=6e-6'!$AA$13:$AA$19</c:f>
              <c:numCache>
                <c:formatCode>0.00E+00</c:formatCode>
                <c:ptCount val="7"/>
                <c:pt idx="0">
                  <c:v>8.8031316344772798E-11</c:v>
                </c:pt>
                <c:pt idx="1">
                  <c:v>1.65074416489959E-10</c:v>
                </c:pt>
                <c:pt idx="2">
                  <c:v>2.1531126069470501E-10</c:v>
                </c:pt>
                <c:pt idx="3">
                  <c:v>2.3387631355961902E-10</c:v>
                </c:pt>
                <c:pt idx="4">
                  <c:v>2.3022881909337901E-10</c:v>
                </c:pt>
                <c:pt idx="5">
                  <c:v>2.2974051330566801E-10</c:v>
                </c:pt>
                <c:pt idx="6">
                  <c:v>7.7040243457107998E-11</c:v>
                </c:pt>
              </c:numCache>
            </c:numRef>
          </c:yVal>
          <c:smooth val="0"/>
        </c:ser>
        <c:ser>
          <c:idx val="11"/>
          <c:order val="8"/>
          <c:tx>
            <c:v>FP nss=6e-6 d=7e-16</c:v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</c:ser>
        <c:ser>
          <c:idx val="12"/>
          <c:order val="9"/>
          <c:tx>
            <c:v>FP nc=6e-6 d=7e-16</c:v>
          </c:tx>
          <c:spPr>
            <a:ln w="19050">
              <a:noFill/>
            </a:ln>
          </c:spPr>
          <c:marker>
            <c:symbol val="triangle"/>
            <c:size val="7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cantilever=6e-6'!$X$5:$X$11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>
                  <c:v>0.01</c:v>
                </c:pt>
                <c:pt idx="5" formatCode="0.00E+00">
                  <c:v>9.9999999999999995E-8</c:v>
                </c:pt>
                <c:pt idx="6" formatCode="0.00E+00">
                  <c:v>1E-8</c:v>
                </c:pt>
              </c:numCache>
            </c:numRef>
          </c:xVal>
          <c:yVal>
            <c:numRef>
              <c:f>'eta cantilever=6e-6'!$AA$5:$AA$11</c:f>
              <c:numCache>
                <c:formatCode>0.00E+00</c:formatCode>
                <c:ptCount val="7"/>
                <c:pt idx="0">
                  <c:v>9.8313888396860103E-11</c:v>
                </c:pt>
                <c:pt idx="1">
                  <c:v>1.0939919657759901E-10</c:v>
                </c:pt>
                <c:pt idx="2">
                  <c:v>9.5424808472525802E-11</c:v>
                </c:pt>
                <c:pt idx="3">
                  <c:v>4.3258166380132901E-11</c:v>
                </c:pt>
                <c:pt idx="4">
                  <c:v>1.12423694283864E-10</c:v>
                </c:pt>
                <c:pt idx="5">
                  <c:v>1.24585463369303E-11</c:v>
                </c:pt>
                <c:pt idx="6">
                  <c:v>8.1744003841775194E-12</c:v>
                </c:pt>
              </c:numCache>
            </c:numRef>
          </c:yVal>
          <c:smooth val="0"/>
        </c:ser>
        <c:ser>
          <c:idx val="14"/>
          <c:order val="10"/>
          <c:tx>
            <c:v>FP nc=6e-6 d=2e-15</c:v>
          </c:tx>
          <c:spPr>
            <a:ln w="19050">
              <a:noFill/>
            </a:ln>
          </c:spPr>
          <c:marker>
            <c:symbol val="triang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'tStep=5e-10'!$Y$127:$Y$133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'tStep=5e-10'!$AB$127:$AB$133</c:f>
              <c:numCache>
                <c:formatCode>0.00E+00</c:formatCode>
                <c:ptCount val="7"/>
                <c:pt idx="0">
                  <c:v>7.45179014190596E-11</c:v>
                </c:pt>
                <c:pt idx="1">
                  <c:v>8.0524363455621294E-11</c:v>
                </c:pt>
                <c:pt idx="2">
                  <c:v>5.2777477445519499E-11</c:v>
                </c:pt>
                <c:pt idx="3">
                  <c:v>9.6370959225492899E-12</c:v>
                </c:pt>
                <c:pt idx="4">
                  <c:v>6.7743049844005001E-13</c:v>
                </c:pt>
                <c:pt idx="5">
                  <c:v>7.5475099915551199E-14</c:v>
                </c:pt>
                <c:pt idx="6">
                  <c:v>1.2253282648273801E-10</c:v>
                </c:pt>
              </c:numCache>
            </c:numRef>
          </c:yVal>
          <c:smooth val="0"/>
        </c:ser>
        <c:ser>
          <c:idx val="15"/>
          <c:order val="11"/>
          <c:tx>
            <c:v>FP nss=6e-6 d=2e-15</c:v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</c:ser>
        <c:ser>
          <c:idx val="2"/>
          <c:order val="0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1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'tStep=5e-10'!$W$186:$W$215</c:f>
                <c:numCache>
                  <c:formatCode>General</c:formatCode>
                  <c:ptCount val="30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  <c:pt idx="25">
                    <c:v>3.6748199304799562E-10</c:v>
                  </c:pt>
                </c:numCache>
              </c:numRef>
            </c:plus>
            <c:minus>
              <c:numRef>
                <c:f>'tStep=5e-10'!$W$186:$W$216</c:f>
                <c:numCache>
                  <c:formatCode>General</c:formatCode>
                  <c:ptCount val="31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  <c:pt idx="25">
                    <c:v>3.6748199304799562E-10</c:v>
                  </c:pt>
                </c:numCache>
              </c:numRef>
            </c:minus>
          </c:errBars>
          <c:xVal>
            <c:numRef>
              <c:f>'tStep=5e-10'!$P$186:$P$215</c:f>
              <c:numCache>
                <c:formatCode>0.00E+00</c:formatCode>
                <c:ptCount val="30"/>
                <c:pt idx="0">
                  <c:v>1E-3</c:v>
                </c:pt>
                <c:pt idx="1">
                  <c:v>1E-3</c:v>
                </c:pt>
                <c:pt idx="2" formatCode="General">
                  <c:v>1E-3</c:v>
                </c:pt>
                <c:pt idx="3" formatCode="General">
                  <c:v>1E-3</c:v>
                </c:pt>
                <c:pt idx="4" formatCode="General">
                  <c:v>1E-3</c:v>
                </c:pt>
                <c:pt idx="5">
                  <c:v>1E-4</c:v>
                </c:pt>
                <c:pt idx="6" formatCode="General">
                  <c:v>1E-4</c:v>
                </c:pt>
                <c:pt idx="7" formatCode="General">
                  <c:v>1E-4</c:v>
                </c:pt>
                <c:pt idx="8" formatCode="General">
                  <c:v>1E-4</c:v>
                </c:pt>
                <c:pt idx="9" formatCode="General">
                  <c:v>1E-4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>
                  <c:v>9.9999999999999995E-7</c:v>
                </c:pt>
                <c:pt idx="16">
                  <c:v>9.9999999999999995E-7</c:v>
                </c:pt>
                <c:pt idx="17">
                  <c:v>9.9999999999999995E-7</c:v>
                </c:pt>
                <c:pt idx="18">
                  <c:v>9.9999999999999995E-7</c:v>
                </c:pt>
                <c:pt idx="20">
                  <c:v>9.9999999999999995E-8</c:v>
                </c:pt>
                <c:pt idx="21">
                  <c:v>9.9999999999999995E-8</c:v>
                </c:pt>
                <c:pt idx="22">
                  <c:v>9.9999999999999995E-8</c:v>
                </c:pt>
                <c:pt idx="23">
                  <c:v>9.9999999999999995E-8</c:v>
                </c:pt>
                <c:pt idx="25">
                  <c:v>0.01</c:v>
                </c:pt>
                <c:pt idx="26" formatCode="General">
                  <c:v>0.01</c:v>
                </c:pt>
                <c:pt idx="27" formatCode="General">
                  <c:v>0.01</c:v>
                </c:pt>
                <c:pt idx="28" formatCode="General">
                  <c:v>0.01</c:v>
                </c:pt>
                <c:pt idx="29" formatCode="General">
                  <c:v>0.01</c:v>
                </c:pt>
              </c:numCache>
            </c:numRef>
          </c:xVal>
          <c:yVal>
            <c:numRef>
              <c:f>'tStep=5e-10'!$V$186:$V$215</c:f>
              <c:numCache>
                <c:formatCode>General</c:formatCode>
                <c:ptCount val="30"/>
                <c:pt idx="0" formatCode="0.00E+00">
                  <c:v>1.4908389471040178E-9</c:v>
                </c:pt>
                <c:pt idx="5" formatCode="0.00E+00">
                  <c:v>5.0012954348515266E-10</c:v>
                </c:pt>
                <c:pt idx="10" formatCode="0.00E+00">
                  <c:v>2.9296679163064006E-10</c:v>
                </c:pt>
                <c:pt idx="15" formatCode="0.00E+00">
                  <c:v>2.502318991180465E-10</c:v>
                </c:pt>
                <c:pt idx="20" formatCode="0.00E+00">
                  <c:v>2.3789080330455252E-10</c:v>
                </c:pt>
                <c:pt idx="25" formatCode="0.00E+00">
                  <c:v>2.7061379410253398E-9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5"/>
          <c:order val="1"/>
          <c:tx>
            <c:v>MB  nc=6e-6 NM=5e3 tStep=5e-10</c:v>
          </c:tx>
          <c:spPr>
            <a:ln w="19050">
              <a:noFill/>
            </a:ln>
          </c:spPr>
          <c:marker>
            <c:symbol val="triangle"/>
            <c:size val="1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minus>
          </c:errBars>
          <c:xVal>
            <c:numRef>
              <c:f>'eta cantilever=6e-6'!$O$124:$O$149</c:f>
              <c:numCache>
                <c:formatCode>General</c:formatCode>
                <c:ptCount val="26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20" formatCode="0.00E+00">
                  <c:v>9.9999999999999995E-8</c:v>
                </c:pt>
                <c:pt idx="25">
                  <c:v>0.01</c:v>
                </c:pt>
              </c:numCache>
            </c:numRef>
          </c:xVal>
          <c:yVal>
            <c:numRef>
              <c:f>'eta cantilever=6e-6'!$T$124:$T$149</c:f>
              <c:numCache>
                <c:formatCode>0.00E+00</c:formatCode>
                <c:ptCount val="26"/>
                <c:pt idx="0">
                  <c:v>1.9747843901632401E-10</c:v>
                </c:pt>
                <c:pt idx="1">
                  <c:v>2.0320551181796599E-10</c:v>
                </c:pt>
                <c:pt idx="2">
                  <c:v>1.9905560763871101E-10</c:v>
                </c:pt>
                <c:pt idx="3">
                  <c:v>1.9157005187421899E-10</c:v>
                </c:pt>
                <c:pt idx="4">
                  <c:v>1.8883351241774001E-10</c:v>
                </c:pt>
                <c:pt idx="5">
                  <c:v>2.3207015096417501E-10</c:v>
                </c:pt>
                <c:pt idx="6">
                  <c:v>2.1196054198476499E-10</c:v>
                </c:pt>
                <c:pt idx="7">
                  <c:v>2.2470260647113199E-10</c:v>
                </c:pt>
                <c:pt idx="8">
                  <c:v>2.2745123855561301E-10</c:v>
                </c:pt>
                <c:pt idx="9">
                  <c:v>2.1807826344496201E-10</c:v>
                </c:pt>
                <c:pt idx="10">
                  <c:v>2.62134669350029E-10</c:v>
                </c:pt>
                <c:pt idx="11">
                  <c:v>2.4904192836231697E-10</c:v>
                </c:pt>
                <c:pt idx="12">
                  <c:v>2.6480918852493002E-10</c:v>
                </c:pt>
                <c:pt idx="13">
                  <c:v>2.4653233913387201E-10</c:v>
                </c:pt>
                <c:pt idx="14">
                  <c:v>2.52213131425986E-10</c:v>
                </c:pt>
                <c:pt idx="15">
                  <c:v>2.45983777271125E-10</c:v>
                </c:pt>
                <c:pt idx="20">
                  <c:v>2.3993818015113801E-10</c:v>
                </c:pt>
                <c:pt idx="25">
                  <c:v>2.4358963591618598E-10</c:v>
                </c:pt>
              </c:numCache>
            </c:numRef>
          </c:yVal>
          <c:smooth val="0"/>
        </c:ser>
        <c:ser>
          <c:idx val="13"/>
          <c:order val="2"/>
          <c:tx>
            <c:v>MB nss=6e-6 NM=5e4 tStep=5e-10</c:v>
          </c:tx>
          <c:spPr>
            <a:ln w="19050">
              <a:noFill/>
            </a:ln>
          </c:spPr>
          <c:marker>
            <c:symbol val="circle"/>
            <c:size val="13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'tStep=5e-10'!$X$38:$X$81</c:f>
                <c:numCache>
                  <c:formatCode>General</c:formatCode>
                  <c:ptCount val="4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  <c:pt idx="39">
                    <c:v>3.9969905077134285E-10</c:v>
                  </c:pt>
                </c:numCache>
              </c:numRef>
            </c:plus>
            <c:minus>
              <c:numRef>
                <c:f>'tStep=5e-10'!$X$38:$X$81</c:f>
                <c:numCache>
                  <c:formatCode>General</c:formatCode>
                  <c:ptCount val="4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  <c:pt idx="39">
                    <c:v>3.9969905077134285E-10</c:v>
                  </c:pt>
                </c:numCache>
              </c:numRef>
            </c:minus>
          </c:errBars>
          <c:xVal>
            <c:numRef>
              <c:f>'tStep=5e-10'!$P$38:$P$81</c:f>
              <c:numCache>
                <c:formatCode>General</c:formatCode>
                <c:ptCount val="44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  <c:pt idx="27" formatCode="0.00E+00">
                  <c:v>3.0000000000000001E-6</c:v>
                </c:pt>
                <c:pt idx="28" formatCode="0.00E+00">
                  <c:v>3.0000000000000001E-6</c:v>
                </c:pt>
                <c:pt idx="29" formatCode="0.00E+00">
                  <c:v>4.9999999999999998E-7</c:v>
                </c:pt>
                <c:pt idx="30" formatCode="0.00E+00">
                  <c:v>4.9999999999999998E-7</c:v>
                </c:pt>
                <c:pt idx="31" formatCode="0.00E+00">
                  <c:v>4.9999999999999998E-7</c:v>
                </c:pt>
                <c:pt idx="32" formatCode="0.00E+00">
                  <c:v>4.9999999999999998E-7</c:v>
                </c:pt>
                <c:pt idx="33" formatCode="0.00E+00">
                  <c:v>4.9999999999999998E-7</c:v>
                </c:pt>
                <c:pt idx="34" formatCode="0.00E+00">
                  <c:v>4.9999999999999998E-7</c:v>
                </c:pt>
                <c:pt idx="35" formatCode="0.00E+00">
                  <c:v>4.9999999999999998E-7</c:v>
                </c:pt>
                <c:pt idx="36" formatCode="0.00E+00">
                  <c:v>4.9999999999999998E-7</c:v>
                </c:pt>
                <c:pt idx="37" formatCode="0.00E+00">
                  <c:v>4.9999999999999998E-7</c:v>
                </c:pt>
                <c:pt idx="38" formatCode="0.00E+00">
                  <c:v>4.9999999999999998E-7</c:v>
                </c:pt>
                <c:pt idx="39" formatCode="0.00E+00">
                  <c:v>0.01</c:v>
                </c:pt>
                <c:pt idx="40" formatCode="0.00E+00">
                  <c:v>0.01</c:v>
                </c:pt>
                <c:pt idx="41" formatCode="0.00E+00">
                  <c:v>0.01</c:v>
                </c:pt>
                <c:pt idx="42" formatCode="0.00E+00">
                  <c:v>0.01</c:v>
                </c:pt>
                <c:pt idx="43" formatCode="0.00E+00">
                  <c:v>0.01</c:v>
                </c:pt>
              </c:numCache>
            </c:numRef>
          </c:xVal>
          <c:yVal>
            <c:numRef>
              <c:f>'tStep=5e-10'!$W$38:$W$81</c:f>
              <c:numCache>
                <c:formatCode>General</c:formatCode>
                <c:ptCount val="44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  <c:pt idx="33" formatCode="0.00E+00">
                  <c:v>3.5960983338863212E-12</c:v>
                </c:pt>
                <c:pt idx="39" formatCode="0.00E+00">
                  <c:v>2.9942825328244397E-9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ser>
          <c:idx val="6"/>
          <c:order val="3"/>
          <c:tx>
            <c:v>MB nc=6e-6 NM=5e4 tStep=5e-10</c:v>
          </c:tx>
          <c:spPr>
            <a:ln w="19050">
              <a:noFill/>
            </a:ln>
          </c:spPr>
          <c:marker>
            <c:symbol val="triangle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plus>
            <c:min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minus>
          </c:errBars>
          <c:xVal>
            <c:numRef>
              <c:f>'eta cantilever=6e-6'!$O$89:$O$120</c:f>
              <c:numCache>
                <c:formatCode>General</c:formatCode>
                <c:ptCount val="32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4.9999999999999998E-7</c:v>
                </c:pt>
                <c:pt idx="21" formatCode="0.00E+00">
                  <c:v>4.9999999999999998E-7</c:v>
                </c:pt>
                <c:pt idx="22" formatCode="0.00E+00">
                  <c:v>4.9999999999999998E-7</c:v>
                </c:pt>
                <c:pt idx="23" formatCode="0.00E+00">
                  <c:v>4.9999999999999998E-7</c:v>
                </c:pt>
                <c:pt idx="24" formatCode="0.00E+00">
                  <c:v>4.9999999999999998E-7</c:v>
                </c:pt>
                <c:pt idx="25" formatCode="0.00E+00">
                  <c:v>4.9999999999999998E-7</c:v>
                </c:pt>
                <c:pt idx="26" formatCode="0.00E+00">
                  <c:v>4.9999999999999998E-7</c:v>
                </c:pt>
                <c:pt idx="27" formatCode="0.00E+00">
                  <c:v>0.01</c:v>
                </c:pt>
                <c:pt idx="28" formatCode="0.00E+00">
                  <c:v>0.01</c:v>
                </c:pt>
                <c:pt idx="29" formatCode="0.00E+00">
                  <c:v>0.01</c:v>
                </c:pt>
                <c:pt idx="30" formatCode="0.00E+00">
                  <c:v>0.01</c:v>
                </c:pt>
                <c:pt idx="31" formatCode="0.00E+00">
                  <c:v>0.01</c:v>
                </c:pt>
              </c:numCache>
            </c:numRef>
          </c:xVal>
          <c:yVal>
            <c:numRef>
              <c:f>'eta cantilever=6e-6'!$U$89:$U$120</c:f>
              <c:numCache>
                <c:formatCode>General</c:formatCode>
                <c:ptCount val="32"/>
                <c:pt idx="4">
                  <c:v>1.92556728595164E-10</c:v>
                </c:pt>
                <c:pt idx="9">
                  <c:v>2.1587469685819202E-10</c:v>
                </c:pt>
                <c:pt idx="14">
                  <c:v>1.390801631952709E-10</c:v>
                </c:pt>
                <c:pt idx="19">
                  <c:v>2.8737404114595744E-11</c:v>
                </c:pt>
                <c:pt idx="26" formatCode="0.00E+00">
                  <c:v>6.0138396949684045E-12</c:v>
                </c:pt>
                <c:pt idx="31" formatCode="0.00E+00">
                  <c:v>1.413320260625572E-10</c:v>
                </c:pt>
              </c:numCache>
            </c:numRef>
          </c:yVal>
          <c:smooth val="0"/>
        </c:ser>
        <c:ser>
          <c:idx val="1"/>
          <c:order val="4"/>
          <c:tx>
            <c:v>MB nss=6e-6 NM=3.3e4 tStep=5e-10</c:v>
          </c:tx>
          <c:spPr>
            <a:ln w="19050">
              <a:noFill/>
            </a:ln>
          </c:spPr>
          <c:marker>
            <c:symbol val="circle"/>
            <c:size val="13"/>
            <c:spPr>
              <a:solidFill>
                <a:srgbClr val="F4D13C"/>
              </a:solidFill>
              <a:ln>
                <a:solidFill>
                  <a:schemeClr val="dk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plus>
            <c:min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minus>
          </c:errBars>
          <c:xVal>
            <c:numRef>
              <c:f>'tStep=5e-10'!$P$120:$P$149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 formatCode="0.00E+00">
                  <c:v>1E-4</c:v>
                </c:pt>
                <c:pt idx="7" formatCode="0.00E+00">
                  <c:v>1E-4</c:v>
                </c:pt>
                <c:pt idx="8" formatCode="0.00E+00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 formatCode="0.00E+00">
                  <c:v>0.01</c:v>
                </c:pt>
                <c:pt idx="26" formatCode="0.00E+00">
                  <c:v>0.01</c:v>
                </c:pt>
                <c:pt idx="27" formatCode="0.00E+00">
                  <c:v>0.01</c:v>
                </c:pt>
                <c:pt idx="28" formatCode="0.00E+00">
                  <c:v>0.01</c:v>
                </c:pt>
                <c:pt idx="29" formatCode="0.00E+00">
                  <c:v>0.01</c:v>
                </c:pt>
              </c:numCache>
            </c:numRef>
          </c:xVal>
          <c:yVal>
            <c:numRef>
              <c:f>'tStep=5e-10'!$V$120:$V$149</c:f>
              <c:numCache>
                <c:formatCode>0.00E+00</c:formatCode>
                <c:ptCount val="30"/>
                <c:pt idx="4">
                  <c:v>1.4332742082667842E-9</c:v>
                </c:pt>
                <c:pt idx="9">
                  <c:v>4.7126113421471926E-10</c:v>
                </c:pt>
                <c:pt idx="14">
                  <c:v>2.0581814064169521E-10</c:v>
                </c:pt>
                <c:pt idx="19">
                  <c:v>1.1601136906193682E-10</c:v>
                </c:pt>
                <c:pt idx="24">
                  <c:v>5.89947164901394E-11</c:v>
                </c:pt>
                <c:pt idx="29">
                  <c:v>2.7619448472071843E-9</c:v>
                </c:pt>
              </c:numCache>
            </c:numRef>
          </c:yVal>
          <c:smooth val="0"/>
        </c:ser>
        <c:ser>
          <c:idx val="0"/>
          <c:order val="5"/>
          <c:tx>
            <c:v>MB nc=6e-6 NM=3.3e4 tStep=5e-10</c:v>
          </c:tx>
          <c:spPr>
            <a:ln w="19050">
              <a:noFill/>
            </a:ln>
          </c:spPr>
          <c:marker>
            <c:symbol val="triangle"/>
            <c:size val="13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plus>
            <c:min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minus>
          </c:errBars>
          <c:xVal>
            <c:numRef>
              <c:f>'eta cantilever=6e-6'!$O$58:$O$87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</c:numCache>
            </c:numRef>
          </c:xVal>
          <c:yVal>
            <c:numRef>
              <c:f>'eta cantilever=6e-6'!$U$58:$U$87</c:f>
              <c:numCache>
                <c:formatCode>General</c:formatCode>
                <c:ptCount val="30"/>
                <c:pt idx="4">
                  <c:v>2.1364784981212481E-10</c:v>
                </c:pt>
                <c:pt idx="9">
                  <c:v>2.374213334297178E-10</c:v>
                </c:pt>
                <c:pt idx="14">
                  <c:v>1.8887673948233275E-10</c:v>
                </c:pt>
                <c:pt idx="19">
                  <c:v>1.2840166716418419E-10</c:v>
                </c:pt>
                <c:pt idx="24">
                  <c:v>2.5526849338960435E-11</c:v>
                </c:pt>
                <c:pt idx="29">
                  <c:v>1.3073827022572521E-10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351488"/>
        <c:axId val="238353408"/>
      </c:scatterChart>
      <c:valAx>
        <c:axId val="238351488"/>
        <c:scaling>
          <c:logBase val="10"/>
          <c:orientation val="minMax"/>
          <c:max val="1.0000000000000002E-2"/>
          <c:min val="1.0000000000000004E-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47138461497384626"/>
              <c:y val="4.9360195020762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353408"/>
        <c:crosses val="autoZero"/>
        <c:crossBetween val="midCat"/>
      </c:valAx>
      <c:valAx>
        <c:axId val="238353408"/>
        <c:scaling>
          <c:logBase val="10"/>
          <c:orientation val="minMax"/>
          <c:max val="1.0000000000000005E-8"/>
          <c:min val="5.0000000000000039E-1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4128746926997543E-3"/>
              <c:y val="0.536291651972333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35148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28098914431049"/>
          <c:y val="0.32491681730445171"/>
          <c:w val="0.26681055852251356"/>
          <c:h val="0.6167707343975000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1385015159420043"/>
          <c:y val="2.328343589132475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354357334839497"/>
          <c:y val="0.10930358461619046"/>
          <c:w val="0.76676295128825234"/>
          <c:h val="0.777542160253947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'Meta analysis'!$B$12</c:f>
              <c:strCache>
                <c:ptCount val="1"/>
                <c:pt idx="0">
                  <c:v>Prefactor "a" of D=a*zeta^e Vs tStep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11"/>
          </c:marker>
          <c:trendline>
            <c:trendlineType val="log"/>
            <c:dispRSqr val="1"/>
            <c:dispEq val="1"/>
            <c:trendlineLbl>
              <c:layout>
                <c:manualLayout>
                  <c:x val="8.4221877163347308E-2"/>
                  <c:y val="0.19940599738355991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dk1"/>
                  </a:solidFill>
                  <a:prstDash val="solid"/>
                  <a:miter lim="800000"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'Meta analysis'!$B$14:$B$17</c:f>
              <c:numCache>
                <c:formatCode>0.00E+00</c:formatCode>
                <c:ptCount val="4"/>
                <c:pt idx="0">
                  <c:v>5.0000000000000001E-9</c:v>
                </c:pt>
                <c:pt idx="1">
                  <c:v>5.0000000000000003E-10</c:v>
                </c:pt>
                <c:pt idx="2">
                  <c:v>1.0000000000000001E-9</c:v>
                </c:pt>
                <c:pt idx="3">
                  <c:v>3E-9</c:v>
                </c:pt>
              </c:numCache>
            </c:numRef>
          </c:xVal>
          <c:yVal>
            <c:numRef>
              <c:f>'Meta analysis'!$C$14:$C$17</c:f>
              <c:numCache>
                <c:formatCode>0.00E+00</c:formatCode>
                <c:ptCount val="4"/>
                <c:pt idx="0">
                  <c:v>4.0269999999999998E-27</c:v>
                </c:pt>
                <c:pt idx="1">
                  <c:v>3.387E-28</c:v>
                </c:pt>
                <c:pt idx="2">
                  <c:v>1.3550000000000001E-27</c:v>
                </c:pt>
                <c:pt idx="3">
                  <c:v>3.1239999999999999E-27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416640"/>
        <c:axId val="238418560"/>
      </c:scatterChart>
      <c:valAx>
        <c:axId val="238416640"/>
        <c:scaling>
          <c:orientation val="minMax"/>
          <c:max val="6.0000000000000033E-9"/>
        </c:scaling>
        <c:delete val="0"/>
        <c:axPos val="b"/>
        <c:majorGridlines/>
        <c:minorGridlines>
          <c:spPr>
            <a:ln>
              <a:noFill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tStep [s]</a:t>
                </a:r>
              </a:p>
            </c:rich>
          </c:tx>
          <c:layout/>
          <c:overlay val="0"/>
        </c:title>
        <c:numFmt formatCode="0.E+00" sourceLinked="0"/>
        <c:majorTickMark val="out"/>
        <c:minorTickMark val="none"/>
        <c:tickLblPos val="nextTo"/>
        <c:crossAx val="238418560"/>
        <c:crosses val="autoZero"/>
        <c:crossBetween val="midCat"/>
      </c:valAx>
      <c:valAx>
        <c:axId val="2384185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a</a:t>
                </a:r>
              </a:p>
            </c:rich>
          </c:tx>
          <c:layout>
            <c:manualLayout>
              <c:xMode val="edge"/>
              <c:yMode val="edge"/>
              <c:x val="8.2926116584651974E-3"/>
              <c:y val="0.46014842904398373"/>
            </c:manualLayout>
          </c:layout>
          <c:overlay val="0"/>
        </c:title>
        <c:numFmt formatCode="0.E+00" sourceLinked="0"/>
        <c:majorTickMark val="out"/>
        <c:minorTickMark val="none"/>
        <c:tickLblPos val="nextTo"/>
        <c:crossAx val="23841664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D vs Zeta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875696072179788"/>
          <c:y val="0.13634207675565033"/>
          <c:w val="0.77557940164530403"/>
          <c:h val="0.77958835159091322"/>
        </c:manualLayout>
      </c:layout>
      <c:scatterChart>
        <c:scatterStyle val="lineMarker"/>
        <c:varyColors val="0"/>
        <c:ser>
          <c:idx val="3"/>
          <c:order val="3"/>
          <c:tx>
            <c:v>tStep=3e-9</c:v>
          </c:tx>
          <c:spPr>
            <a:ln w="19050">
              <a:noFill/>
            </a:ln>
          </c:spPr>
          <c:marker>
            <c:symbol val="diamond"/>
            <c:size val="11"/>
          </c:marker>
          <c:trendline>
            <c:spPr>
              <a:ln w="6350" cap="flat" cmpd="sng" algn="ctr">
                <a:solidFill>
                  <a:schemeClr val="accent4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9.4694703100461353E-2"/>
                  <c:y val="-7.4919076822194772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050"/>
                  </a:pPr>
                  <a:endParaRPr lang="en-US"/>
                </a:p>
              </c:txPr>
            </c:trendlineLbl>
          </c:trendline>
          <c:xVal>
            <c:numRef>
              <c:f>'Meta analysis'!$F$14:$F$17</c:f>
              <c:numCache>
                <c:formatCode>0.00E+00</c:formatCode>
                <c:ptCount val="4"/>
                <c:pt idx="0">
                  <c:v>10000</c:v>
                </c:pt>
                <c:pt idx="1">
                  <c:v>1000</c:v>
                </c:pt>
                <c:pt idx="2">
                  <c:v>15000</c:v>
                </c:pt>
                <c:pt idx="3">
                  <c:v>22000</c:v>
                </c:pt>
              </c:numCache>
            </c:numRef>
          </c:xVal>
          <c:yVal>
            <c:numRef>
              <c:f>'Meta analysis'!$G$14:$G$17</c:f>
              <c:numCache>
                <c:formatCode>0.00E+00</c:formatCode>
                <c:ptCount val="4"/>
                <c:pt idx="0">
                  <c:v>8.9999999999999996E-17</c:v>
                </c:pt>
                <c:pt idx="1">
                  <c:v>2.0000000000000001E-18</c:v>
                </c:pt>
                <c:pt idx="2">
                  <c:v>7.0000000000000003E-16</c:v>
                </c:pt>
                <c:pt idx="3">
                  <c:v>2.0000000000000002E-15</c:v>
                </c:pt>
              </c:numCache>
            </c:numRef>
          </c:yVal>
          <c:smooth val="0"/>
        </c:ser>
        <c:ser>
          <c:idx val="2"/>
          <c:order val="2"/>
          <c:tx>
            <c:v>tStep=1e-9</c:v>
          </c:tx>
          <c:spPr>
            <a:ln w="19050">
              <a:noFill/>
            </a:ln>
          </c:spPr>
          <c:marker>
            <c:symbol val="triangle"/>
            <c:size val="9"/>
          </c:marke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0.17138248922245999"/>
                  <c:y val="-7.9853347623865811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100"/>
                  </a:pPr>
                  <a:endParaRPr lang="en-US"/>
                </a:p>
              </c:txPr>
            </c:trendlineLbl>
          </c:trendline>
          <c:xVal>
            <c:numRef>
              <c:f>'Meta analysis'!$D$7:$D$9</c:f>
              <c:numCache>
                <c:formatCode>0.00E+00</c:formatCode>
                <c:ptCount val="3"/>
                <c:pt idx="0">
                  <c:v>30000</c:v>
                </c:pt>
                <c:pt idx="1">
                  <c:v>1000</c:v>
                </c:pt>
                <c:pt idx="2">
                  <c:v>10000</c:v>
                </c:pt>
              </c:numCache>
            </c:numRef>
          </c:xVal>
          <c:yVal>
            <c:numRef>
              <c:f>'Meta analysis'!$E$7:$E$9</c:f>
              <c:numCache>
                <c:formatCode>0.00E+00</c:formatCode>
                <c:ptCount val="3"/>
                <c:pt idx="0">
                  <c:v>2.0000000000000002E-15</c:v>
                </c:pt>
                <c:pt idx="1">
                  <c:v>2.0000000000000001E-18</c:v>
                </c:pt>
                <c:pt idx="2">
                  <c:v>8.9999999999999996E-17</c:v>
                </c:pt>
              </c:numCache>
            </c:numRef>
          </c:yVal>
          <c:smooth val="0"/>
        </c:ser>
        <c:ser>
          <c:idx val="1"/>
          <c:order val="1"/>
          <c:tx>
            <c:v>tStep=5e-9</c:v>
          </c:tx>
          <c:spPr>
            <a:ln w="19050">
              <a:noFill/>
            </a:ln>
          </c:spPr>
          <c:marker>
            <c:symbol val="square"/>
            <c:size val="9"/>
          </c:marker>
          <c:trendline>
            <c:spPr>
              <a:ln w="6350" cap="flat" cmpd="sng" algn="ctr">
                <a:solidFill>
                  <a:schemeClr val="accent2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-5.0440993313443296E-2"/>
                  <c:y val="-8.1301018543396511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100"/>
                  </a:pPr>
                  <a:endParaRPr lang="en-US"/>
                </a:p>
              </c:txPr>
            </c:trendlineLbl>
          </c:trendline>
          <c:xVal>
            <c:numRef>
              <c:f>'Processed figures tStep=5e-9'!$I$42:$I$45</c:f>
              <c:numCache>
                <c:formatCode>0.00E+00</c:formatCode>
                <c:ptCount val="4"/>
                <c:pt idx="0">
                  <c:v>20000</c:v>
                </c:pt>
                <c:pt idx="1">
                  <c:v>9000</c:v>
                </c:pt>
                <c:pt idx="2">
                  <c:v>2000</c:v>
                </c:pt>
                <c:pt idx="3">
                  <c:v>10000</c:v>
                </c:pt>
              </c:numCache>
            </c:numRef>
          </c:xVal>
          <c:yVal>
            <c:numRef>
              <c:f>'Processed figures tStep=5e-9'!$J$42:$J$45</c:f>
              <c:numCache>
                <c:formatCode>0.00E+00</c:formatCode>
                <c:ptCount val="4"/>
                <c:pt idx="0">
                  <c:v>2.0000000000000002E-15</c:v>
                </c:pt>
                <c:pt idx="1">
                  <c:v>8.9999999999999996E-17</c:v>
                </c:pt>
                <c:pt idx="2">
                  <c:v>2.0000000000000001E-18</c:v>
                </c:pt>
                <c:pt idx="3">
                  <c:v>2E-16</c:v>
                </c:pt>
              </c:numCache>
            </c:numRef>
          </c:yVal>
          <c:smooth val="0"/>
        </c:ser>
        <c:ser>
          <c:idx val="0"/>
          <c:order val="0"/>
          <c:tx>
            <c:v>tStep=5e-10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5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0.12473640072428628"/>
                  <c:y val="-8.076835717081164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sz="1100"/>
                  </a:pPr>
                  <a:endParaRPr lang="en-US"/>
                </a:p>
              </c:txPr>
            </c:trendlineLbl>
          </c:trendline>
          <c:xVal>
            <c:numRef>
              <c:f>'Processed figures tStep=5e-10'!$P$71:$P$74</c:f>
              <c:numCache>
                <c:formatCode>0.00E+00</c:formatCode>
                <c:ptCount val="4"/>
                <c:pt idx="0">
                  <c:v>50000</c:v>
                </c:pt>
                <c:pt idx="1">
                  <c:v>30000</c:v>
                </c:pt>
                <c:pt idx="2">
                  <c:v>5000</c:v>
                </c:pt>
                <c:pt idx="3">
                  <c:v>20000</c:v>
                </c:pt>
              </c:numCache>
            </c:numRef>
          </c:xVal>
          <c:yVal>
            <c:numRef>
              <c:f>'Processed figures tStep=5e-10'!$S$71:$S$74</c:f>
              <c:numCache>
                <c:formatCode>0.00E+00</c:formatCode>
                <c:ptCount val="4"/>
                <c:pt idx="0">
                  <c:v>2.0000000000000002E-15</c:v>
                </c:pt>
                <c:pt idx="1">
                  <c:v>5.0000000000000004E-16</c:v>
                </c:pt>
                <c:pt idx="2">
                  <c:v>2.0000000000000001E-18</c:v>
                </c:pt>
                <c:pt idx="3">
                  <c:v>2E-16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05-4C84-B816-5E3C1F8E3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555904"/>
        <c:axId val="238557440"/>
      </c:scatterChart>
      <c:valAx>
        <c:axId val="238555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E+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557440"/>
        <c:crosses val="autoZero"/>
        <c:crossBetween val="midCat"/>
      </c:valAx>
      <c:valAx>
        <c:axId val="23855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55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/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1385015159420043"/>
          <c:y val="2.328343589132475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354357334839497"/>
          <c:y val="0.10930358461619046"/>
          <c:w val="0.76676295128825234"/>
          <c:h val="0.777542160253947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'Meta analysis'!$B$12</c:f>
              <c:strCache>
                <c:ptCount val="1"/>
                <c:pt idx="0">
                  <c:v>Prefactor "a" of D=a*zeta^e Vs tStep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11"/>
          </c:marker>
          <c:trendline>
            <c:trendlineType val="log"/>
            <c:dispRSqr val="1"/>
            <c:dispEq val="1"/>
            <c:trendlineLbl>
              <c:layout>
                <c:manualLayout>
                  <c:x val="8.4221877163347308E-2"/>
                  <c:y val="0.19940599738355991"/>
                </c:manualLayout>
              </c:layout>
              <c:numFmt formatCode="General" sourceLinked="0"/>
              <c:spPr>
                <a:solidFill>
                  <a:schemeClr val="lt1"/>
                </a:solidFill>
                <a:ln w="12700" cap="flat" cmpd="sng" algn="ctr">
                  <a:solidFill>
                    <a:schemeClr val="dk1"/>
                  </a:solidFill>
                  <a:prstDash val="solid"/>
                  <a:miter lim="800000"/>
                </a:ln>
                <a:effectLst/>
              </c:spPr>
              <c:txPr>
                <a:bodyPr/>
                <a:lstStyle/>
                <a:p>
                  <a:pPr>
                    <a:defRPr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'Meta analysis'!$B$14:$B$17</c:f>
              <c:numCache>
                <c:formatCode>0.00E+00</c:formatCode>
                <c:ptCount val="4"/>
                <c:pt idx="0">
                  <c:v>5.0000000000000001E-9</c:v>
                </c:pt>
                <c:pt idx="1">
                  <c:v>5.0000000000000003E-10</c:v>
                </c:pt>
                <c:pt idx="2">
                  <c:v>1.0000000000000001E-9</c:v>
                </c:pt>
                <c:pt idx="3">
                  <c:v>3E-9</c:v>
                </c:pt>
              </c:numCache>
            </c:numRef>
          </c:xVal>
          <c:yVal>
            <c:numRef>
              <c:f>'Meta analysis'!$C$14:$C$17</c:f>
              <c:numCache>
                <c:formatCode>0.00E+00</c:formatCode>
                <c:ptCount val="4"/>
                <c:pt idx="0">
                  <c:v>4.0269999999999998E-27</c:v>
                </c:pt>
                <c:pt idx="1">
                  <c:v>3.387E-28</c:v>
                </c:pt>
                <c:pt idx="2">
                  <c:v>1.3550000000000001E-27</c:v>
                </c:pt>
                <c:pt idx="3">
                  <c:v>3.1239999999999999E-27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573184"/>
        <c:axId val="186575104"/>
      </c:scatterChart>
      <c:valAx>
        <c:axId val="186573184"/>
        <c:scaling>
          <c:orientation val="minMax"/>
          <c:max val="6.0000000000000033E-9"/>
        </c:scaling>
        <c:delete val="0"/>
        <c:axPos val="b"/>
        <c:majorGridlines/>
        <c:minorGridlines>
          <c:spPr>
            <a:ln>
              <a:noFill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tStep [s]</a:t>
                </a:r>
              </a:p>
            </c:rich>
          </c:tx>
          <c:layout/>
          <c:overlay val="0"/>
        </c:title>
        <c:numFmt formatCode="0.E+00" sourceLinked="0"/>
        <c:majorTickMark val="out"/>
        <c:minorTickMark val="none"/>
        <c:tickLblPos val="nextTo"/>
        <c:crossAx val="186575104"/>
        <c:crosses val="autoZero"/>
        <c:crossBetween val="midCat"/>
      </c:valAx>
      <c:valAx>
        <c:axId val="186575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a</a:t>
                </a:r>
              </a:p>
            </c:rich>
          </c:tx>
          <c:layout>
            <c:manualLayout>
              <c:xMode val="edge"/>
              <c:yMode val="edge"/>
              <c:x val="8.2926116584651974E-3"/>
              <c:y val="0.46014842904398373"/>
            </c:manualLayout>
          </c:layout>
          <c:overlay val="0"/>
        </c:title>
        <c:numFmt formatCode="0.E+00" sourceLinked="0"/>
        <c:majorTickMark val="out"/>
        <c:minorTickMark val="none"/>
        <c:tickLblPos val="nextTo"/>
        <c:crossAx val="186573184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229627973275969E-2"/>
          <c:y val="1.9654342488431991E-2"/>
          <c:w val="0.69981636381476753"/>
          <c:h val="0.85504349651370459"/>
        </c:manualLayout>
      </c:layout>
      <c:scatterChart>
        <c:scatterStyle val="lineMarker"/>
        <c:varyColors val="0"/>
        <c:ser>
          <c:idx val="1"/>
          <c:order val="0"/>
          <c:tx>
            <c:v>FP nss=6e-6 d=9e-18</c:v>
          </c:tx>
          <c:spPr>
            <a:ln w="19050">
              <a:noFill/>
            </a:ln>
          </c:spPr>
          <c:marker>
            <c:symbol val="square"/>
            <c:size val="10"/>
            <c:spPr>
              <a:solidFill>
                <a:schemeClr val="accent1"/>
              </a:solidFill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0660-4E22-842C-4E279E7AF1E7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660-4E22-842C-4E279E7AF1E7}"/>
            </c:ext>
          </c:extLst>
        </c:ser>
        <c:ser>
          <c:idx val="5"/>
          <c:order val="1"/>
          <c:tx>
            <c:v>FP nss=6e-7 d=2e-17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66FF99"/>
              </a:solidFill>
            </c:spPr>
          </c:marker>
          <c:xVal>
            <c:numRef>
              <c:f>'tStep=5e-10'!$AD$42:$AD$49</c:f>
              <c:numCache>
                <c:formatCode>General</c:formatCode>
                <c:ptCount val="8"/>
                <c:pt idx="0">
                  <c:v>1E-4</c:v>
                </c:pt>
                <c:pt idx="1">
                  <c:v>1E-3</c:v>
                </c:pt>
                <c:pt idx="2" formatCode="0.00E+00">
                  <c:v>1.0000000000000001E-5</c:v>
                </c:pt>
                <c:pt idx="5" formatCode="0.00E+00">
                  <c:v>9.9999999999999995E-7</c:v>
                </c:pt>
                <c:pt idx="6" formatCode="0.00E+00">
                  <c:v>4.9999999999999998E-8</c:v>
                </c:pt>
                <c:pt idx="7" formatCode="0.00E+00">
                  <c:v>5.0000000000000001E-9</c:v>
                </c:pt>
              </c:numCache>
            </c:numRef>
          </c:xVal>
          <c:yVal>
            <c:numRef>
              <c:f>'tStep=5e-10'!$AG$42:$AG$49</c:f>
              <c:numCache>
                <c:formatCode>0.00E+00</c:formatCode>
                <c:ptCount val="8"/>
                <c:pt idx="0">
                  <c:v>2.8347563548408898E-10</c:v>
                </c:pt>
                <c:pt idx="1">
                  <c:v>4.3004040588259798E-10</c:v>
                </c:pt>
                <c:pt idx="2">
                  <c:v>2.50243939319605E-10</c:v>
                </c:pt>
                <c:pt idx="5">
                  <c:v>2.4778152813630597E-10</c:v>
                </c:pt>
                <c:pt idx="6">
                  <c:v>2.4586660330945301E-10</c:v>
                </c:pt>
                <c:pt idx="7">
                  <c:v>2.4501675032097099E-10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660-4E22-842C-4E279E7AF1E7}"/>
            </c:ext>
          </c:extLst>
        </c:ser>
        <c:ser>
          <c:idx val="0"/>
          <c:order val="2"/>
          <c:tx>
            <c:v>MB nss=6e-6 NM=1e3 tStep=5e-10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'tStep=5e-10'!$P$25:$P$28</c:f>
              <c:numCache>
                <c:formatCode>0.00E+00</c:formatCode>
                <c:ptCount val="4"/>
                <c:pt idx="0" formatCode="General">
                  <c:v>1E-4</c:v>
                </c:pt>
                <c:pt idx="1">
                  <c:v>1.0000000000000001E-5</c:v>
                </c:pt>
                <c:pt idx="2">
                  <c:v>9.9999999999999995E-7</c:v>
                </c:pt>
                <c:pt idx="3">
                  <c:v>9.9999999999999995E-8</c:v>
                </c:pt>
              </c:numCache>
            </c:numRef>
          </c:xVal>
          <c:yVal>
            <c:numRef>
              <c:f>'tStep=5e-10'!$U$25:$U$28</c:f>
              <c:numCache>
                <c:formatCode>0.00E+00</c:formatCode>
                <c:ptCount val="4"/>
                <c:pt idx="0">
                  <c:v>4.8871811154357E-10</c:v>
                </c:pt>
                <c:pt idx="1">
                  <c:v>2.5912563955182101E-10</c:v>
                </c:pt>
                <c:pt idx="2">
                  <c:v>2.36153642096932E-10</c:v>
                </c:pt>
                <c:pt idx="3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660-4E22-842C-4E279E7AF1E7}"/>
            </c:ext>
          </c:extLst>
        </c:ser>
        <c:ser>
          <c:idx val="6"/>
          <c:order val="3"/>
          <c:tx>
            <c:v>MB nss=6e-7 NM=1e3 tStep=5e-11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92D050"/>
              </a:solidFill>
              <a:ln>
                <a:solidFill>
                  <a:srgbClr val="00B050"/>
                </a:solidFill>
              </a:ln>
            </c:spPr>
          </c:marker>
          <c:xVal>
            <c:numRef>
              <c:f>'tStep=5e-10'!$P$29:$P$32</c:f>
              <c:numCache>
                <c:formatCode>0.00E+00</c:formatCode>
                <c:ptCount val="4"/>
                <c:pt idx="0">
                  <c:v>1.0000000000000001E-5</c:v>
                </c:pt>
                <c:pt idx="1">
                  <c:v>1E-4</c:v>
                </c:pt>
                <c:pt idx="2">
                  <c:v>9.9999999999999995E-7</c:v>
                </c:pt>
                <c:pt idx="3" formatCode="General">
                  <c:v>1E-3</c:v>
                </c:pt>
              </c:numCache>
            </c:numRef>
          </c:xVal>
          <c:yVal>
            <c:numRef>
              <c:f>'tStep=5e-10'!$U$29:$U$32</c:f>
              <c:numCache>
                <c:formatCode>0.00E+00</c:formatCode>
                <c:ptCount val="4"/>
                <c:pt idx="0">
                  <c:v>2.6299896562735798E-10</c:v>
                </c:pt>
                <c:pt idx="1">
                  <c:v>2.8271130399295198E-10</c:v>
                </c:pt>
                <c:pt idx="2">
                  <c:v>2.2609831471342001E-10</c:v>
                </c:pt>
                <c:pt idx="3">
                  <c:v>4.8E-10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660-4E22-842C-4E279E7AF1E7}"/>
            </c:ext>
          </c:extLst>
        </c:ser>
        <c:ser>
          <c:idx val="4"/>
          <c:order val="4"/>
          <c:tx>
            <c:v>MB nss=6e-6 NM=2e4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'tStep=5e-10'!$P$85:$P$89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'tStep=5e-10'!$U$85:$U$89</c:f>
              <c:numCache>
                <c:formatCode>0.00E+00</c:formatCode>
                <c:ptCount val="5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660-4E22-842C-4E279E7AF1E7}"/>
            </c:ext>
          </c:extLst>
        </c:ser>
        <c:ser>
          <c:idx val="8"/>
          <c:order val="5"/>
          <c:tx>
            <c:v>FP nss=6e-6 d=2e-16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660-4E22-842C-4E279E7AF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645248"/>
        <c:axId val="238647168"/>
      </c:scatterChart>
      <c:valAx>
        <c:axId val="238645248"/>
        <c:scaling>
          <c:logBase val="10"/>
          <c:orientation val="minMax"/>
          <c:max val="1.000000000000000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Speed [m/s]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647168"/>
        <c:crosses val="autoZero"/>
        <c:crossBetween val="midCat"/>
      </c:valAx>
      <c:valAx>
        <c:axId val="23864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Friction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64524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713482920320913E-2"/>
          <c:y val="0.10000095988808791"/>
          <c:w val="0.84583785390714472"/>
          <c:h val="0.81824174944494021"/>
        </c:manualLayout>
      </c:layout>
      <c:scatterChart>
        <c:scatterStyle val="lineMarker"/>
        <c:varyColors val="0"/>
        <c:ser>
          <c:idx val="3"/>
          <c:order val="0"/>
          <c:tx>
            <c:v>FP ns=6e-7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9933"/>
              </a:solidFill>
              <a:ln>
                <a:noFill/>
              </a:ln>
            </c:spPr>
          </c:marker>
          <c:xVal>
            <c:numRef>
              <c:f>'tStep=5e-10'!$AD$37:$AD$40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'tStep=5e-10'!$AG$37:$AG$40</c:f>
              <c:numCache>
                <c:formatCode>0.00E+00</c:formatCode>
                <c:ptCount val="4"/>
                <c:pt idx="0">
                  <c:v>2.4661650965652601E-10</c:v>
                </c:pt>
                <c:pt idx="1">
                  <c:v>3.4041449495384899E-10</c:v>
                </c:pt>
                <c:pt idx="2">
                  <c:v>2.2508244730690299E-10</c:v>
                </c:pt>
                <c:pt idx="3">
                  <c:v>2.4709684260617597E-10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E61-4CC8-8756-DE29789371DE}"/>
            </c:ext>
          </c:extLst>
        </c:ser>
        <c:ser>
          <c:idx val="5"/>
          <c:order val="1"/>
          <c:tx>
            <c:v>FP nss=6e-7 d=2e-17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66FF99"/>
              </a:solidFill>
            </c:spPr>
          </c:marker>
          <c:xVal>
            <c:numRef>
              <c:f>'tStep=5e-10'!$AD$42:$AD$49</c:f>
              <c:numCache>
                <c:formatCode>General</c:formatCode>
                <c:ptCount val="8"/>
                <c:pt idx="0">
                  <c:v>1E-4</c:v>
                </c:pt>
                <c:pt idx="1">
                  <c:v>1E-3</c:v>
                </c:pt>
                <c:pt idx="2" formatCode="0.00E+00">
                  <c:v>1.0000000000000001E-5</c:v>
                </c:pt>
                <c:pt idx="5" formatCode="0.00E+00">
                  <c:v>9.9999999999999995E-7</c:v>
                </c:pt>
                <c:pt idx="6" formatCode="0.00E+00">
                  <c:v>4.9999999999999998E-8</c:v>
                </c:pt>
                <c:pt idx="7" formatCode="0.00E+00">
                  <c:v>5.0000000000000001E-9</c:v>
                </c:pt>
              </c:numCache>
            </c:numRef>
          </c:xVal>
          <c:yVal>
            <c:numRef>
              <c:f>'tStep=5e-10'!$AG$42:$AG$49</c:f>
              <c:numCache>
                <c:formatCode>0.00E+00</c:formatCode>
                <c:ptCount val="8"/>
                <c:pt idx="0">
                  <c:v>2.8347563548408898E-10</c:v>
                </c:pt>
                <c:pt idx="1">
                  <c:v>4.3004040588259798E-10</c:v>
                </c:pt>
                <c:pt idx="2">
                  <c:v>2.50243939319605E-10</c:v>
                </c:pt>
                <c:pt idx="5">
                  <c:v>2.4778152813630597E-10</c:v>
                </c:pt>
                <c:pt idx="6">
                  <c:v>2.4586660330945301E-10</c:v>
                </c:pt>
                <c:pt idx="7">
                  <c:v>2.4501675032097099E-10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E61-4CC8-8756-DE29789371DE}"/>
            </c:ext>
          </c:extLst>
        </c:ser>
        <c:ser>
          <c:idx val="2"/>
          <c:order val="2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3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4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5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6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'tStep=5e-10'!$Y$115:$Y$120</c:f>
              <c:numCache>
                <c:formatCode>0.00E+00</c:formatCode>
                <c:ptCount val="6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</c:numCache>
            </c:numRef>
          </c:xVal>
          <c:yVal>
            <c:numRef>
              <c:f>'tStep=5e-10'!$AB$115:$AB$120</c:f>
              <c:numCache>
                <c:formatCode>0.00E+00</c:formatCode>
                <c:ptCount val="6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7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725952"/>
        <c:axId val="237736704"/>
      </c:scatterChart>
      <c:valAx>
        <c:axId val="237725952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736704"/>
        <c:crosses val="max"/>
        <c:crossBetween val="midCat"/>
      </c:valAx>
      <c:valAx>
        <c:axId val="237736704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layout>
            <c:manualLayout>
              <c:xMode val="edge"/>
              <c:yMode val="edge"/>
              <c:x val="1.8723324762171294E-2"/>
              <c:y val="0.444339259223573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725952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04984526035849"/>
          <c:y val="0.5600505082245204"/>
          <c:w val="0.19733266290749324"/>
          <c:h val="0.43802138449548922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229627973275969E-2"/>
          <c:y val="1.9654342488431991E-2"/>
          <c:w val="0.69981636381476753"/>
          <c:h val="0.91944655388404228"/>
        </c:manualLayout>
      </c:layout>
      <c:scatterChart>
        <c:scatterStyle val="lineMarker"/>
        <c:varyColors val="0"/>
        <c:ser>
          <c:idx val="6"/>
          <c:order val="0"/>
          <c:tx>
            <c:v>MB nss=6e-7 NM=1e3</c:v>
          </c:tx>
          <c:spPr>
            <a:ln w="19050">
              <a:noFill/>
            </a:ln>
          </c:spPr>
          <c:marker>
            <c:symbol val="circle"/>
            <c:size val="8"/>
            <c:spPr>
              <a:solidFill>
                <a:srgbClr val="D74AE6"/>
              </a:solidFill>
            </c:spPr>
          </c:marker>
          <c:xVal>
            <c:numRef>
              <c:f>'tStep=5e-10'!$P$29:$P$32</c:f>
              <c:numCache>
                <c:formatCode>0.00E+00</c:formatCode>
                <c:ptCount val="4"/>
                <c:pt idx="0">
                  <c:v>1.0000000000000001E-5</c:v>
                </c:pt>
                <c:pt idx="1">
                  <c:v>1E-4</c:v>
                </c:pt>
                <c:pt idx="2">
                  <c:v>9.9999999999999995E-7</c:v>
                </c:pt>
                <c:pt idx="3" formatCode="General">
                  <c:v>1E-3</c:v>
                </c:pt>
              </c:numCache>
            </c:numRef>
          </c:xVal>
          <c:yVal>
            <c:numRef>
              <c:f>'tStep=5e-10'!$U$29:$U$32</c:f>
              <c:numCache>
                <c:formatCode>0.00E+00</c:formatCode>
                <c:ptCount val="4"/>
                <c:pt idx="0">
                  <c:v>2.6299896562735798E-10</c:v>
                </c:pt>
                <c:pt idx="1">
                  <c:v>2.8271130399295198E-10</c:v>
                </c:pt>
                <c:pt idx="2">
                  <c:v>2.2609831471342001E-10</c:v>
                </c:pt>
                <c:pt idx="3">
                  <c:v>4.8E-10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D4B-45F4-92E2-271125A85741}"/>
            </c:ext>
          </c:extLst>
        </c:ser>
        <c:ser>
          <c:idx val="7"/>
          <c:order val="1"/>
          <c:tx>
            <c:v>MB nss=6e-7 NM=9e4</c:v>
          </c:tx>
          <c:spPr>
            <a:ln w="19050">
              <a:noFill/>
            </a:ln>
          </c:spPr>
          <c:marker>
            <c:symbol val="circle"/>
            <c:size val="8"/>
            <c:spPr>
              <a:solidFill>
                <a:srgbClr val="63CD70"/>
              </a:solidFill>
            </c:spPr>
          </c:marker>
          <c:xVal>
            <c:numRef>
              <c:f>'tStep=5e-10'!$P$33:$P$37</c:f>
              <c:numCache>
                <c:formatCode>0.00E+00</c:formatCode>
                <c:ptCount val="5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</c:numCache>
            </c:numRef>
          </c:xVal>
          <c:yVal>
            <c:numRef>
              <c:f>'tStep=5e-10'!$U$33:$U$37</c:f>
              <c:numCache>
                <c:formatCode>0.00E+00</c:formatCode>
                <c:ptCount val="5"/>
                <c:pt idx="0">
                  <c:v>5.0532029218111803E-10</c:v>
                </c:pt>
                <c:pt idx="1">
                  <c:v>2.5372418512233201E-10</c:v>
                </c:pt>
                <c:pt idx="2">
                  <c:v>2.4038888364859298E-10</c:v>
                </c:pt>
                <c:pt idx="3">
                  <c:v>2.1059491302048201E-10</c:v>
                </c:pt>
                <c:pt idx="4">
                  <c:v>1.9230612841243801E-10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D4B-45F4-92E2-271125A85741}"/>
            </c:ext>
          </c:extLst>
        </c:ser>
        <c:ser>
          <c:idx val="14"/>
          <c:order val="2"/>
          <c:tx>
            <c:v>MB nss=6e-6 NM=1666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4">
                  <a:lumMod val="75000"/>
                </a:schemeClr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'tStep=5e-10'!$P$98:$P$102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'tStep=5e-10'!$U$98:$U$102</c:f>
              <c:numCache>
                <c:formatCode>0.00E+00</c:formatCode>
                <c:ptCount val="5"/>
                <c:pt idx="0">
                  <c:v>1.4887945928383201E-9</c:v>
                </c:pt>
                <c:pt idx="1">
                  <c:v>4.9742530756110997E-10</c:v>
                </c:pt>
                <c:pt idx="2">
                  <c:v>2.9439545365861699E-10</c:v>
                </c:pt>
                <c:pt idx="3">
                  <c:v>2.5960212867015102E-10</c:v>
                </c:pt>
                <c:pt idx="4">
                  <c:v>2.4542709937841301E-10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7D4B-45F4-92E2-271125A85741}"/>
            </c:ext>
          </c:extLst>
        </c:ser>
        <c:ser>
          <c:idx val="0"/>
          <c:order val="3"/>
          <c:tx>
            <c:v>MB nss=6e-6 NM=1e4 tStep=5e-10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'tStep=5e-10'!$P$14:$P$28</c:f>
              <c:numCache>
                <c:formatCode>0.00E+00</c:formatCode>
                <c:ptCount val="15"/>
                <c:pt idx="3">
                  <c:v>1E-4</c:v>
                </c:pt>
                <c:pt idx="4">
                  <c:v>1E-3</c:v>
                </c:pt>
                <c:pt idx="5">
                  <c:v>1E-4</c:v>
                </c:pt>
                <c:pt idx="7">
                  <c:v>1.0000000000000001E-5</c:v>
                </c:pt>
                <c:pt idx="9">
                  <c:v>9.9999999999999995E-7</c:v>
                </c:pt>
                <c:pt idx="11" formatCode="General">
                  <c:v>1E-4</c:v>
                </c:pt>
                <c:pt idx="12">
                  <c:v>1.0000000000000001E-5</c:v>
                </c:pt>
                <c:pt idx="13">
                  <c:v>9.9999999999999995E-7</c:v>
                </c:pt>
                <c:pt idx="14">
                  <c:v>9.9999999999999995E-8</c:v>
                </c:pt>
              </c:numCache>
            </c:numRef>
          </c:xVal>
          <c:yVal>
            <c:numRef>
              <c:f>'tStep=5e-10'!$U$14:$U$28</c:f>
              <c:numCache>
                <c:formatCode>0.00E+00</c:formatCode>
                <c:ptCount val="15"/>
                <c:pt idx="3">
                  <c:v>4.8127213493167905E-10</c:v>
                </c:pt>
                <c:pt idx="4">
                  <c:v>1.45903310356346E-9</c:v>
                </c:pt>
                <c:pt idx="5">
                  <c:v>5.0692350595659699E-10</c:v>
                </c:pt>
                <c:pt idx="7">
                  <c:v>2.3684666153361299E-10</c:v>
                </c:pt>
                <c:pt idx="9">
                  <c:v>2.3480334968447101E-10</c:v>
                </c:pt>
                <c:pt idx="11">
                  <c:v>4.8871811154357E-10</c:v>
                </c:pt>
                <c:pt idx="12">
                  <c:v>2.5912563955182101E-10</c:v>
                </c:pt>
                <c:pt idx="13">
                  <c:v>2.36153642096932E-10</c:v>
                </c:pt>
                <c:pt idx="14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D4B-45F4-92E2-271125A85741}"/>
            </c:ext>
          </c:extLst>
        </c:ser>
        <c:ser>
          <c:idx val="1"/>
          <c:order val="4"/>
          <c:tx>
            <c:v>MB nss=6e-6 NM=1e4 tStep=5e-9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0000"/>
              </a:solidFill>
            </c:spPr>
          </c:marker>
          <c:xVal>
            <c:numRef>
              <c:f>'tStep=5e-10'!$P$3:$P$13</c:f>
              <c:numCache>
                <c:formatCode>0.00E+00</c:formatCode>
                <c:ptCount val="11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  <c:pt idx="5">
                  <c:v>1E-8</c:v>
                </c:pt>
              </c:numCache>
            </c:numRef>
          </c:xVal>
          <c:yVal>
            <c:numRef>
              <c:f>'tStep=5e-10'!$U$3:$U$13</c:f>
              <c:numCache>
                <c:formatCode>0.00E+00</c:formatCode>
                <c:ptCount val="11"/>
                <c:pt idx="0">
                  <c:v>1.37181928283733E-9</c:v>
                </c:pt>
                <c:pt idx="1">
                  <c:v>5.7026008788547804E-10</c:v>
                </c:pt>
                <c:pt idx="2">
                  <c:v>1.6755544115572899E-10</c:v>
                </c:pt>
                <c:pt idx="3">
                  <c:v>1.8945563813106601E-10</c:v>
                </c:pt>
                <c:pt idx="4">
                  <c:v>1.45848886563665E-10</c:v>
                </c:pt>
                <c:pt idx="5">
                  <c:v>1.2920019340249699E-10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0B7-4EB4-8D69-A29A86DF1B3D}"/>
            </c:ext>
          </c:extLst>
        </c:ser>
        <c:ser>
          <c:idx val="4"/>
          <c:order val="5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'tStep=5e-10'!$P$85:$P$97</c:f>
              <c:numCache>
                <c:formatCode>0.00E+00</c:formatCode>
                <c:ptCount val="13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  <c:pt idx="5" formatCode="General">
                  <c:v>1E-4</c:v>
                </c:pt>
                <c:pt idx="7" formatCode="General">
                  <c:v>1E-4</c:v>
                </c:pt>
                <c:pt idx="9">
                  <c:v>1.0000000000000001E-5</c:v>
                </c:pt>
                <c:pt idx="10">
                  <c:v>9.9999999999999995E-7</c:v>
                </c:pt>
              </c:numCache>
            </c:numRef>
          </c:xVal>
          <c:yVal>
            <c:numRef>
              <c:f>'tStep=5e-10'!$U$85:$U$97</c:f>
              <c:numCache>
                <c:formatCode>0.00E+00</c:formatCode>
                <c:ptCount val="13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  <c:pt idx="5">
                  <c:v>5.3457479202835996E-10</c:v>
                </c:pt>
                <c:pt idx="7">
                  <c:v>4.4030011003831102E-10</c:v>
                </c:pt>
                <c:pt idx="9">
                  <c:v>2.2600841584338999E-10</c:v>
                </c:pt>
                <c:pt idx="10">
                  <c:v>1.8672098076263599E-10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7D4B-45F4-92E2-271125A85741}"/>
            </c:ext>
          </c:extLst>
        </c:ser>
        <c:ser>
          <c:idx val="13"/>
          <c:order val="6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ln>
                <a:solidFill>
                  <a:schemeClr val="tx1"/>
                </a:solidFill>
              </a:ln>
            </c:spPr>
          </c:marker>
          <c:xVal>
            <c:numRef>
              <c:f>'tStep=5e-10'!$P$43:$P$63</c:f>
              <c:numCache>
                <c:formatCode>0.00E+00</c:formatCode>
                <c:ptCount val="21"/>
                <c:pt idx="0" formatCode="General">
                  <c:v>1E-4</c:v>
                </c:pt>
                <c:pt idx="1">
                  <c:v>1.0000000000000001E-5</c:v>
                </c:pt>
                <c:pt idx="2">
                  <c:v>1.0000000000000001E-5</c:v>
                </c:pt>
                <c:pt idx="3">
                  <c:v>1.0000000000000001E-5</c:v>
                </c:pt>
                <c:pt idx="4">
                  <c:v>1.0000000000000001E-5</c:v>
                </c:pt>
                <c:pt idx="5">
                  <c:v>1.0000000000000001E-5</c:v>
                </c:pt>
                <c:pt idx="6">
                  <c:v>1.0000000000000001E-5</c:v>
                </c:pt>
                <c:pt idx="7">
                  <c:v>1.0000000000000001E-5</c:v>
                </c:pt>
                <c:pt idx="8">
                  <c:v>9.9999999999999995E-7</c:v>
                </c:pt>
                <c:pt idx="9">
                  <c:v>9.9999999999999995E-7</c:v>
                </c:pt>
                <c:pt idx="10">
                  <c:v>9.9999999999999995E-7</c:v>
                </c:pt>
                <c:pt idx="11">
                  <c:v>9.9999999999999995E-7</c:v>
                </c:pt>
                <c:pt idx="12">
                  <c:v>9.9999999999999995E-7</c:v>
                </c:pt>
                <c:pt idx="13">
                  <c:v>9.9999999999999995E-7</c:v>
                </c:pt>
                <c:pt idx="14">
                  <c:v>9.9999999999999995E-7</c:v>
                </c:pt>
                <c:pt idx="15" formatCode="General">
                  <c:v>1E-3</c:v>
                </c:pt>
                <c:pt idx="16" formatCode="General">
                  <c:v>1E-3</c:v>
                </c:pt>
                <c:pt idx="17" formatCode="General">
                  <c:v>1E-3</c:v>
                </c:pt>
                <c:pt idx="18" formatCode="General">
                  <c:v>1E-3</c:v>
                </c:pt>
                <c:pt idx="19" formatCode="General">
                  <c:v>1E-3</c:v>
                </c:pt>
                <c:pt idx="20" formatCode="General">
                  <c:v>1E-3</c:v>
                </c:pt>
              </c:numCache>
            </c:numRef>
          </c:xVal>
          <c:yVal>
            <c:numRef>
              <c:f>'tStep=5e-10'!$W$43:$W$63</c:f>
              <c:numCache>
                <c:formatCode>General</c:formatCode>
                <c:ptCount val="21"/>
                <c:pt idx="0" formatCode="0.00E+00">
                  <c:v>3.8316746694681694E-10</c:v>
                </c:pt>
                <c:pt idx="7">
                  <c:v>1.9308928194727886E-10</c:v>
                </c:pt>
                <c:pt idx="14" formatCode="0.00E+00">
                  <c:v>1.6641840937127678E-11</c:v>
                </c:pt>
                <c:pt idx="20" formatCode="0.00E+00">
                  <c:v>1.4081684908483349E-9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863680"/>
        <c:axId val="237865984"/>
      </c:scatterChart>
      <c:valAx>
        <c:axId val="237863680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865984"/>
        <c:crosses val="autoZero"/>
        <c:crossBetween val="midCat"/>
      </c:valAx>
      <c:valAx>
        <c:axId val="237865984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863680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938318096436307"/>
          <c:y val="0.43121734777160892"/>
          <c:w val="0.25061681903563698"/>
          <c:h val="0.56878265222839119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t-step=5e-10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25587637566662053"/>
          <c:y val="0.9353493417412341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3229627973275969E-2"/>
          <c:y val="0.11238287101836064"/>
          <c:w val="0.82175183362534066"/>
          <c:h val="0.79648040842487411"/>
        </c:manualLayout>
      </c:layout>
      <c:scatterChart>
        <c:scatterStyle val="lineMarker"/>
        <c:varyColors val="0"/>
        <c:ser>
          <c:idx val="14"/>
          <c:order val="0"/>
          <c:tx>
            <c:v>MB nss=6e-6 NM=1666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'tStep=5e-10'!$P$98:$P$102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'tStep=5e-10'!$U$98:$U$102</c:f>
              <c:numCache>
                <c:formatCode>0.00E+00</c:formatCode>
                <c:ptCount val="5"/>
                <c:pt idx="0">
                  <c:v>1.4887945928383201E-9</c:v>
                </c:pt>
                <c:pt idx="1">
                  <c:v>4.9742530756110997E-10</c:v>
                </c:pt>
                <c:pt idx="2">
                  <c:v>2.9439545365861699E-10</c:v>
                </c:pt>
                <c:pt idx="3">
                  <c:v>2.5960212867015102E-10</c:v>
                </c:pt>
                <c:pt idx="4">
                  <c:v>2.4542709937841301E-10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7D4B-45F4-92E2-271125A85741}"/>
            </c:ext>
          </c:extLst>
        </c:ser>
        <c:ser>
          <c:idx val="2"/>
          <c:order val="1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'tStep=5e-10'!$P$104:$P$110</c:f>
              <c:numCache>
                <c:formatCode>0.00E+00</c:formatCode>
                <c:ptCount val="7"/>
                <c:pt idx="0">
                  <c:v>1E-3</c:v>
                </c:pt>
                <c:pt idx="1">
                  <c:v>1E-3</c:v>
                </c:pt>
                <c:pt idx="2">
                  <c:v>1E-4</c:v>
                </c:pt>
                <c:pt idx="3">
                  <c:v>1E-8</c:v>
                </c:pt>
                <c:pt idx="4">
                  <c:v>9.9999999999999995E-8</c:v>
                </c:pt>
                <c:pt idx="5">
                  <c:v>1.0000000000000001E-5</c:v>
                </c:pt>
                <c:pt idx="6">
                  <c:v>9.9999999999999995E-7</c:v>
                </c:pt>
              </c:numCache>
            </c:numRef>
          </c:xVal>
          <c:yVal>
            <c:numRef>
              <c:f>'tStep=5e-10'!$U$104:$U$110</c:f>
              <c:numCache>
                <c:formatCode>0.00E+00</c:formatCode>
                <c:ptCount val="7"/>
                <c:pt idx="0">
                  <c:v>1.50809795042315E-9</c:v>
                </c:pt>
                <c:pt idx="1">
                  <c:v>1.4740398566109699E-9</c:v>
                </c:pt>
                <c:pt idx="2">
                  <c:v>4.94972249824948E-10</c:v>
                </c:pt>
                <c:pt idx="3">
                  <c:v>2.444E-10</c:v>
                </c:pt>
                <c:pt idx="4">
                  <c:v>2.4204732482318801E-10</c:v>
                </c:pt>
                <c:pt idx="5">
                  <c:v>2.9041421230035901E-10</c:v>
                </c:pt>
                <c:pt idx="6">
                  <c:v>2.5621221949156098E-10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0"/>
          <c:order val="2"/>
          <c:tx>
            <c:v>MB nss=6e-6 NM=1e4 tStep=5e-10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'tStep=5e-10'!$P$14:$P$28</c:f>
              <c:numCache>
                <c:formatCode>0.00E+00</c:formatCode>
                <c:ptCount val="15"/>
                <c:pt idx="3">
                  <c:v>1E-4</c:v>
                </c:pt>
                <c:pt idx="4">
                  <c:v>1E-3</c:v>
                </c:pt>
                <c:pt idx="5">
                  <c:v>1E-4</c:v>
                </c:pt>
                <c:pt idx="7">
                  <c:v>1.0000000000000001E-5</c:v>
                </c:pt>
                <c:pt idx="9">
                  <c:v>9.9999999999999995E-7</c:v>
                </c:pt>
                <c:pt idx="11" formatCode="General">
                  <c:v>1E-4</c:v>
                </c:pt>
                <c:pt idx="12">
                  <c:v>1.0000000000000001E-5</c:v>
                </c:pt>
                <c:pt idx="13">
                  <c:v>9.9999999999999995E-7</c:v>
                </c:pt>
                <c:pt idx="14">
                  <c:v>9.9999999999999995E-8</c:v>
                </c:pt>
              </c:numCache>
            </c:numRef>
          </c:xVal>
          <c:yVal>
            <c:numRef>
              <c:f>'tStep=5e-10'!$U$14:$U$28</c:f>
              <c:numCache>
                <c:formatCode>0.00E+00</c:formatCode>
                <c:ptCount val="15"/>
                <c:pt idx="3">
                  <c:v>4.8127213493167905E-10</c:v>
                </c:pt>
                <c:pt idx="4">
                  <c:v>1.45903310356346E-9</c:v>
                </c:pt>
                <c:pt idx="5">
                  <c:v>5.0692350595659699E-10</c:v>
                </c:pt>
                <c:pt idx="7">
                  <c:v>2.3684666153361299E-10</c:v>
                </c:pt>
                <c:pt idx="9">
                  <c:v>2.3480334968447101E-10</c:v>
                </c:pt>
                <c:pt idx="11">
                  <c:v>4.8871811154357E-10</c:v>
                </c:pt>
                <c:pt idx="12">
                  <c:v>2.5912563955182101E-10</c:v>
                </c:pt>
                <c:pt idx="13">
                  <c:v>2.36153642096932E-10</c:v>
                </c:pt>
                <c:pt idx="14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D4B-45F4-92E2-271125A85741}"/>
            </c:ext>
          </c:extLst>
        </c:ser>
        <c:ser>
          <c:idx val="4"/>
          <c:order val="3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'tStep=5e-10'!$P$85:$P$97</c:f>
              <c:numCache>
                <c:formatCode>0.00E+00</c:formatCode>
                <c:ptCount val="13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  <c:pt idx="5" formatCode="General">
                  <c:v>1E-4</c:v>
                </c:pt>
                <c:pt idx="7" formatCode="General">
                  <c:v>1E-4</c:v>
                </c:pt>
                <c:pt idx="9">
                  <c:v>1.0000000000000001E-5</c:v>
                </c:pt>
                <c:pt idx="10">
                  <c:v>9.9999999999999995E-7</c:v>
                </c:pt>
              </c:numCache>
            </c:numRef>
          </c:xVal>
          <c:yVal>
            <c:numRef>
              <c:f>'tStep=5e-10'!$U$85:$U$97</c:f>
              <c:numCache>
                <c:formatCode>0.00E+00</c:formatCode>
                <c:ptCount val="13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  <c:pt idx="5">
                  <c:v>5.3457479202835996E-10</c:v>
                </c:pt>
                <c:pt idx="7">
                  <c:v>4.4030011003831102E-10</c:v>
                </c:pt>
                <c:pt idx="9">
                  <c:v>2.2600841584338999E-10</c:v>
                </c:pt>
                <c:pt idx="10">
                  <c:v>1.8672098076263599E-10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7D4B-45F4-92E2-271125A85741}"/>
            </c:ext>
          </c:extLst>
        </c:ser>
        <c:ser>
          <c:idx val="3"/>
          <c:order val="4"/>
          <c:tx>
            <c:v>MB nss=6e-6 NM=3e4 tStep=5e-10</c:v>
          </c:tx>
          <c:spPr>
            <a:ln w="19050">
              <a:noFill/>
            </a:ln>
          </c:spPr>
          <c:marker>
            <c:symbol val="circle"/>
            <c:size val="11"/>
            <c:spPr>
              <a:solidFill>
                <a:srgbClr val="002060"/>
              </a:solidFill>
              <a:ln>
                <a:solidFill>
                  <a:srgbClr val="92D050"/>
                </a:solidFill>
              </a:ln>
            </c:spPr>
          </c:marker>
          <c:xVal>
            <c:numRef>
              <c:f>'tStep=5e-10'!$P$113:$P$119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1E-8</c:v>
                </c:pt>
                <c:pt idx="4" formatCode="0.00E+00">
                  <c:v>9.9999999999999995E-7</c:v>
                </c:pt>
                <c:pt idx="5" formatCode="0.00E+00">
                  <c:v>9.9999999999999995E-8</c:v>
                </c:pt>
              </c:numCache>
            </c:numRef>
          </c:xVal>
          <c:yVal>
            <c:numRef>
              <c:f>'tStep=5e-10'!$U$113:$U$119</c:f>
              <c:numCache>
                <c:formatCode>0.00E+00</c:formatCode>
                <c:ptCount val="7"/>
                <c:pt idx="0">
                  <c:v>1.65787444669428E-9</c:v>
                </c:pt>
                <c:pt idx="1">
                  <c:v>5.8530157541096E-10</c:v>
                </c:pt>
                <c:pt idx="2">
                  <c:v>1.53327874780914E-10</c:v>
                </c:pt>
                <c:pt idx="3">
                  <c:v>1.4377E-11</c:v>
                </c:pt>
                <c:pt idx="4">
                  <c:v>1.1847750900701601E-10</c:v>
                </c:pt>
                <c:pt idx="5">
                  <c:v>6.8414702739070703E-11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13"/>
          <c:order val="5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ln>
                <a:solidFill>
                  <a:schemeClr val="tx1"/>
                </a:solidFill>
              </a:ln>
            </c:spPr>
          </c:marker>
          <c:xVal>
            <c:numRef>
              <c:f>'tStep=5e-10'!$P$38:$P$64</c:f>
              <c:numCache>
                <c:formatCode>General</c:formatCode>
                <c:ptCount val="27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</c:numCache>
            </c:numRef>
          </c:xVal>
          <c:yVal>
            <c:numRef>
              <c:f>'tStep=5e-10'!$W$38:$W$64</c:f>
              <c:numCache>
                <c:formatCode>General</c:formatCode>
                <c:ptCount val="27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100288"/>
        <c:axId val="239102592"/>
      </c:scatterChart>
      <c:valAx>
        <c:axId val="239100288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[m]</a:t>
                </a:r>
              </a:p>
            </c:rich>
          </c:tx>
          <c:layout>
            <c:manualLayout>
              <c:xMode val="edge"/>
              <c:yMode val="edge"/>
              <c:x val="0.41910825065913554"/>
              <c:y val="9.799041476444994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102592"/>
        <c:crosses val="autoZero"/>
        <c:crossBetween val="midCat"/>
      </c:valAx>
      <c:valAx>
        <c:axId val="239102592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10028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772546936574883"/>
          <c:y val="0.53402514179920146"/>
          <c:w val="0.31975065000017733"/>
          <c:h val="0.38937297245474917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713482920320913E-2"/>
          <c:y val="0.10000095988808791"/>
          <c:w val="0.84583785390714472"/>
          <c:h val="0.81824174944494021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224320"/>
        <c:axId val="239235072"/>
      </c:scatterChart>
      <c:valAx>
        <c:axId val="239224320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235072"/>
        <c:crosses val="max"/>
        <c:crossBetween val="midCat"/>
      </c:valAx>
      <c:valAx>
        <c:axId val="239235072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layout>
            <c:manualLayout>
              <c:xMode val="edge"/>
              <c:yMode val="edge"/>
              <c:x val="1.8723324762171294E-2"/>
              <c:y val="0.444339259223573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224320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400683511945646"/>
          <c:y val="0.58479821080675376"/>
          <c:w val="0.21088104931600801"/>
          <c:h val="0.38984935330450282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229627973275969E-2"/>
          <c:y val="1.9654342488431991E-2"/>
          <c:w val="0.69981636381476753"/>
          <c:h val="0.85504349651370459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552-466A-AA0C-7D0DEFF07B10}"/>
            </c:ext>
          </c:extLst>
        </c:ser>
        <c:ser>
          <c:idx val="3"/>
          <c:order val="1"/>
          <c:tx>
            <c:v>FP ns=6e-7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9933"/>
              </a:solidFill>
              <a:ln>
                <a:noFill/>
              </a:ln>
            </c:spPr>
          </c:marker>
          <c:xVal>
            <c:numRef>
              <c:f>'tStep=5e-10'!$AD$37:$AD$40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'tStep=5e-10'!$AG$37:$AG$40</c:f>
              <c:numCache>
                <c:formatCode>0.00E+00</c:formatCode>
                <c:ptCount val="4"/>
                <c:pt idx="0">
                  <c:v>2.4661650965652601E-10</c:v>
                </c:pt>
                <c:pt idx="1">
                  <c:v>3.4041449495384899E-10</c:v>
                </c:pt>
                <c:pt idx="2">
                  <c:v>2.2508244730690299E-10</c:v>
                </c:pt>
                <c:pt idx="3">
                  <c:v>2.4709684260617597E-10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742-43F1-8B09-ADA4A87096CE}"/>
            </c:ext>
          </c:extLst>
        </c:ser>
        <c:ser>
          <c:idx val="5"/>
          <c:order val="2"/>
          <c:tx>
            <c:v>FP nss=6e-7 d=2e-17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66FF99"/>
              </a:solidFill>
            </c:spPr>
          </c:marker>
          <c:xVal>
            <c:numRef>
              <c:f>'tStep=5e-10'!$AD$42:$AD$49</c:f>
              <c:numCache>
                <c:formatCode>General</c:formatCode>
                <c:ptCount val="8"/>
                <c:pt idx="0">
                  <c:v>1E-4</c:v>
                </c:pt>
                <c:pt idx="1">
                  <c:v>1E-3</c:v>
                </c:pt>
                <c:pt idx="2" formatCode="0.00E+00">
                  <c:v>1.0000000000000001E-5</c:v>
                </c:pt>
                <c:pt idx="5" formatCode="0.00E+00">
                  <c:v>9.9999999999999995E-7</c:v>
                </c:pt>
                <c:pt idx="6" formatCode="0.00E+00">
                  <c:v>4.9999999999999998E-8</c:v>
                </c:pt>
                <c:pt idx="7" formatCode="0.00E+00">
                  <c:v>5.0000000000000001E-9</c:v>
                </c:pt>
              </c:numCache>
            </c:numRef>
          </c:xVal>
          <c:yVal>
            <c:numRef>
              <c:f>'tStep=5e-10'!$AG$42:$AG$49</c:f>
              <c:numCache>
                <c:formatCode>0.00E+00</c:formatCode>
                <c:ptCount val="8"/>
                <c:pt idx="0">
                  <c:v>2.8347563548408898E-10</c:v>
                </c:pt>
                <c:pt idx="1">
                  <c:v>4.3004040588259798E-10</c:v>
                </c:pt>
                <c:pt idx="2">
                  <c:v>2.50243939319605E-10</c:v>
                </c:pt>
                <c:pt idx="5">
                  <c:v>2.4778152813630597E-10</c:v>
                </c:pt>
                <c:pt idx="6">
                  <c:v>2.4586660330945301E-10</c:v>
                </c:pt>
                <c:pt idx="7">
                  <c:v>2.4501675032097099E-10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7F6-4140-A27B-A531CBB21F78}"/>
            </c:ext>
          </c:extLst>
        </c:ser>
        <c:ser>
          <c:idx val="0"/>
          <c:order val="3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'tStep=5e-10'!$P$25:$P$28</c:f>
              <c:numCache>
                <c:formatCode>0.00E+00</c:formatCode>
                <c:ptCount val="4"/>
                <c:pt idx="0" formatCode="General">
                  <c:v>1E-4</c:v>
                </c:pt>
                <c:pt idx="1">
                  <c:v>1.0000000000000001E-5</c:v>
                </c:pt>
                <c:pt idx="2">
                  <c:v>9.9999999999999995E-7</c:v>
                </c:pt>
                <c:pt idx="3">
                  <c:v>9.9999999999999995E-8</c:v>
                </c:pt>
              </c:numCache>
            </c:numRef>
          </c:xVal>
          <c:yVal>
            <c:numRef>
              <c:f>'tStep=5e-10'!$U$25:$U$28</c:f>
              <c:numCache>
                <c:formatCode>0.00E+00</c:formatCode>
                <c:ptCount val="4"/>
                <c:pt idx="0">
                  <c:v>4.8871811154357E-10</c:v>
                </c:pt>
                <c:pt idx="1">
                  <c:v>2.5912563955182101E-10</c:v>
                </c:pt>
                <c:pt idx="2">
                  <c:v>2.36153642096932E-10</c:v>
                </c:pt>
                <c:pt idx="3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552-466A-AA0C-7D0DEFF07B10}"/>
            </c:ext>
          </c:extLst>
        </c:ser>
        <c:ser>
          <c:idx val="6"/>
          <c:order val="4"/>
          <c:tx>
            <c:v>MB nss=6e-7 NM=1e3</c:v>
          </c:tx>
          <c:spPr>
            <a:ln w="19050">
              <a:noFill/>
            </a:ln>
          </c:spPr>
          <c:marker>
            <c:symbol val="circle"/>
            <c:size val="3"/>
            <c:spPr>
              <a:solidFill>
                <a:srgbClr val="D74AE6"/>
              </a:solidFill>
            </c:spPr>
          </c:marker>
          <c:xVal>
            <c:numRef>
              <c:f>'tStep=5e-10'!$P$29:$P$32</c:f>
              <c:numCache>
                <c:formatCode>0.00E+00</c:formatCode>
                <c:ptCount val="4"/>
                <c:pt idx="0">
                  <c:v>1.0000000000000001E-5</c:v>
                </c:pt>
                <c:pt idx="1">
                  <c:v>1E-4</c:v>
                </c:pt>
                <c:pt idx="2">
                  <c:v>9.9999999999999995E-7</c:v>
                </c:pt>
                <c:pt idx="3" formatCode="General">
                  <c:v>1E-3</c:v>
                </c:pt>
              </c:numCache>
            </c:numRef>
          </c:xVal>
          <c:yVal>
            <c:numRef>
              <c:f>'tStep=5e-10'!$U$29:$U$32</c:f>
              <c:numCache>
                <c:formatCode>0.00E+00</c:formatCode>
                <c:ptCount val="4"/>
                <c:pt idx="0">
                  <c:v>2.6299896562735798E-10</c:v>
                </c:pt>
                <c:pt idx="1">
                  <c:v>2.8271130399295198E-10</c:v>
                </c:pt>
                <c:pt idx="2">
                  <c:v>2.2609831471342001E-10</c:v>
                </c:pt>
                <c:pt idx="3">
                  <c:v>4.8E-10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13-4503-9AD5-DD0A0C61A2D1}"/>
            </c:ext>
          </c:extLst>
        </c:ser>
        <c:ser>
          <c:idx val="7"/>
          <c:order val="5"/>
          <c:tx>
            <c:v>MB nss=6e-7 NM=9e4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63CD70"/>
              </a:solidFill>
            </c:spPr>
          </c:marker>
          <c:xVal>
            <c:numRef>
              <c:f>'tStep=5e-10'!$P$33:$P$37</c:f>
              <c:numCache>
                <c:formatCode>0.00E+00</c:formatCode>
                <c:ptCount val="5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</c:numCache>
            </c:numRef>
          </c:xVal>
          <c:yVal>
            <c:numRef>
              <c:f>'tStep=5e-10'!$U$33:$U$37</c:f>
              <c:numCache>
                <c:formatCode>0.00E+00</c:formatCode>
                <c:ptCount val="5"/>
                <c:pt idx="0">
                  <c:v>5.0532029218111803E-10</c:v>
                </c:pt>
                <c:pt idx="1">
                  <c:v>2.5372418512233201E-10</c:v>
                </c:pt>
                <c:pt idx="2">
                  <c:v>2.4038888364859298E-10</c:v>
                </c:pt>
                <c:pt idx="3">
                  <c:v>2.1059491302048201E-10</c:v>
                </c:pt>
                <c:pt idx="4">
                  <c:v>1.9230612841243801E-10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213-4503-9AD5-DD0A0C61A2D1}"/>
            </c:ext>
          </c:extLst>
        </c:ser>
        <c:ser>
          <c:idx val="12"/>
          <c:order val="6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213-4503-9AD5-DD0A0C61A2D1}"/>
            </c:ext>
          </c:extLst>
        </c:ser>
        <c:ser>
          <c:idx val="13"/>
          <c:order val="7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ln>
                <a:solidFill>
                  <a:schemeClr val="tx1"/>
                </a:solidFill>
              </a:ln>
            </c:spPr>
          </c:marker>
          <c:xVal>
            <c:numRef>
              <c:f>'tStep=5e-10'!$P$43:$P$63</c:f>
              <c:numCache>
                <c:formatCode>0.00E+00</c:formatCode>
                <c:ptCount val="21"/>
                <c:pt idx="0" formatCode="General">
                  <c:v>1E-4</c:v>
                </c:pt>
                <c:pt idx="1">
                  <c:v>1.0000000000000001E-5</c:v>
                </c:pt>
                <c:pt idx="2">
                  <c:v>1.0000000000000001E-5</c:v>
                </c:pt>
                <c:pt idx="3">
                  <c:v>1.0000000000000001E-5</c:v>
                </c:pt>
                <c:pt idx="4">
                  <c:v>1.0000000000000001E-5</c:v>
                </c:pt>
                <c:pt idx="5">
                  <c:v>1.0000000000000001E-5</c:v>
                </c:pt>
                <c:pt idx="6">
                  <c:v>1.0000000000000001E-5</c:v>
                </c:pt>
                <c:pt idx="7">
                  <c:v>1.0000000000000001E-5</c:v>
                </c:pt>
                <c:pt idx="8">
                  <c:v>9.9999999999999995E-7</c:v>
                </c:pt>
                <c:pt idx="9">
                  <c:v>9.9999999999999995E-7</c:v>
                </c:pt>
                <c:pt idx="10">
                  <c:v>9.9999999999999995E-7</c:v>
                </c:pt>
                <c:pt idx="11">
                  <c:v>9.9999999999999995E-7</c:v>
                </c:pt>
                <c:pt idx="12">
                  <c:v>9.9999999999999995E-7</c:v>
                </c:pt>
                <c:pt idx="13">
                  <c:v>9.9999999999999995E-7</c:v>
                </c:pt>
                <c:pt idx="14">
                  <c:v>9.9999999999999995E-7</c:v>
                </c:pt>
                <c:pt idx="15" formatCode="General">
                  <c:v>1E-3</c:v>
                </c:pt>
                <c:pt idx="16" formatCode="General">
                  <c:v>1E-3</c:v>
                </c:pt>
                <c:pt idx="17" formatCode="General">
                  <c:v>1E-3</c:v>
                </c:pt>
                <c:pt idx="18" formatCode="General">
                  <c:v>1E-3</c:v>
                </c:pt>
                <c:pt idx="19" formatCode="General">
                  <c:v>1E-3</c:v>
                </c:pt>
                <c:pt idx="20" formatCode="General">
                  <c:v>1E-3</c:v>
                </c:pt>
              </c:numCache>
            </c:numRef>
          </c:xVal>
          <c:yVal>
            <c:numRef>
              <c:f>'tStep=5e-10'!$W$43:$W$63</c:f>
              <c:numCache>
                <c:formatCode>General</c:formatCode>
                <c:ptCount val="21"/>
                <c:pt idx="0" formatCode="0.00E+00">
                  <c:v>3.8316746694681694E-10</c:v>
                </c:pt>
                <c:pt idx="7">
                  <c:v>1.9308928194727886E-10</c:v>
                </c:pt>
                <c:pt idx="14" formatCode="0.00E+00">
                  <c:v>1.6641840937127678E-11</c:v>
                </c:pt>
                <c:pt idx="20" formatCode="0.00E+00">
                  <c:v>1.4081684908483349E-9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213-4503-9AD5-DD0A0C61A2D1}"/>
            </c:ext>
          </c:extLst>
        </c:ser>
        <c:ser>
          <c:idx val="4"/>
          <c:order val="8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'tStep=5e-10'!$P$85:$P$89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'tStep=5e-10'!$U$85:$U$89</c:f>
              <c:numCache>
                <c:formatCode>0.00E+00</c:formatCode>
                <c:ptCount val="5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213-4503-9AD5-DD0A0C61A2D1}"/>
            </c:ext>
          </c:extLst>
        </c:ser>
        <c:ser>
          <c:idx val="8"/>
          <c:order val="9"/>
          <c:tx>
            <c:v>FP nss=6e-6 d=2e-16</c:v>
          </c:tx>
          <c:spPr>
            <a:ln w="19050">
              <a:noFill/>
            </a:ln>
          </c:spPr>
          <c:marker>
            <c:symbol val="square"/>
            <c:size val="5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213-4503-9AD5-DD0A0C61A2D1}"/>
            </c:ext>
          </c:extLst>
        </c:ser>
        <c:ser>
          <c:idx val="9"/>
          <c:order val="10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213-4503-9AD5-DD0A0C61A2D1}"/>
            </c:ext>
          </c:extLst>
        </c:ser>
        <c:ser>
          <c:idx val="10"/>
          <c:order val="11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'tStep=5e-10'!$Y$115:$Y$120</c:f>
              <c:numCache>
                <c:formatCode>0.00E+00</c:formatCode>
                <c:ptCount val="6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</c:numCache>
            </c:numRef>
          </c:xVal>
          <c:yVal>
            <c:numRef>
              <c:f>'tStep=5e-10'!$AB$115:$AB$120</c:f>
              <c:numCache>
                <c:formatCode>0.00E+00</c:formatCode>
                <c:ptCount val="6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213-4503-9AD5-DD0A0C61A2D1}"/>
            </c:ext>
          </c:extLst>
        </c:ser>
        <c:ser>
          <c:idx val="11"/>
          <c:order val="12"/>
          <c:tx>
            <c:v>FP nss=6e-6 d=5.5e-18</c:v>
          </c:tx>
          <c:spPr>
            <a:ln w="19050">
              <a:noFill/>
            </a:ln>
          </c:spPr>
          <c:marker>
            <c:symbol val="square"/>
            <c:size val="5"/>
            <c:spPr>
              <a:solidFill>
                <a:srgbClr val="376AF9"/>
              </a:solidFill>
              <a:ln>
                <a:noFill/>
              </a:ln>
            </c:spPr>
          </c:marker>
          <c:xVal>
            <c:numRef>
              <c:f>'tStep=5e-10'!$Y$121:$Y$121</c:f>
              <c:numCache>
                <c:formatCode>0.00E+00</c:formatCode>
                <c:ptCount val="1"/>
                <c:pt idx="0">
                  <c:v>1E-8</c:v>
                </c:pt>
              </c:numCache>
            </c:numRef>
          </c:xVal>
          <c:yVal>
            <c:numRef>
              <c:f>'tStep=5e-10'!$AB$121:$AB$121</c:f>
              <c:numCache>
                <c:formatCode>0.00E+00</c:formatCode>
                <c:ptCount val="1"/>
                <c:pt idx="0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92B-462C-B4B0-53FB974B04FE}"/>
            </c:ext>
          </c:extLst>
        </c:ser>
        <c:ser>
          <c:idx val="1"/>
          <c:order val="13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5742-43F1-8B09-ADA4A87096C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552-466A-AA0C-7D0DEFF07B10}"/>
            </c:ext>
          </c:extLst>
        </c:ser>
        <c:ser>
          <c:idx val="14"/>
          <c:order val="14"/>
          <c:tx>
            <c:v>MB nss=6e-6 NM=1666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4">
                  <a:lumMod val="75000"/>
                </a:schemeClr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'tStep=5e-10'!$P$98:$P$102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'tStep=5e-10'!$U$98:$U$102</c:f>
              <c:numCache>
                <c:formatCode>0.00E+00</c:formatCode>
                <c:ptCount val="5"/>
                <c:pt idx="0">
                  <c:v>1.4887945928383201E-9</c:v>
                </c:pt>
                <c:pt idx="1">
                  <c:v>4.9742530756110997E-10</c:v>
                </c:pt>
                <c:pt idx="2">
                  <c:v>2.9439545365861699E-10</c:v>
                </c:pt>
                <c:pt idx="3">
                  <c:v>2.5960212867015102E-10</c:v>
                </c:pt>
                <c:pt idx="4">
                  <c:v>2.4542709937841301E-10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A55-4B9E-BFE3-0AC665B1E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618304"/>
        <c:axId val="237620608"/>
      </c:scatterChart>
      <c:valAx>
        <c:axId val="237618304"/>
        <c:scaling>
          <c:logBase val="10"/>
          <c:orientation val="minMax"/>
          <c:max val="1.000000000000000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620608"/>
        <c:crosses val="autoZero"/>
        <c:crossBetween val="midCat"/>
      </c:valAx>
      <c:valAx>
        <c:axId val="2376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61830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959828515999877"/>
          <c:y val="4.0225830878223352E-2"/>
          <c:w val="0.13862297079967398"/>
          <c:h val="0.66573219448346888"/>
        </c:manualLayout>
      </c:layout>
      <c:overlay val="0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 vs Zeta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'Processed figures tStep=5e-10'!$P$71:$P$74</c:f>
              <c:numCache>
                <c:formatCode>0.00E+00</c:formatCode>
                <c:ptCount val="4"/>
                <c:pt idx="0">
                  <c:v>50000</c:v>
                </c:pt>
                <c:pt idx="1">
                  <c:v>30000</c:v>
                </c:pt>
                <c:pt idx="2">
                  <c:v>5000</c:v>
                </c:pt>
                <c:pt idx="3">
                  <c:v>20000</c:v>
                </c:pt>
              </c:numCache>
            </c:numRef>
          </c:xVal>
          <c:yVal>
            <c:numRef>
              <c:f>'Processed figures tStep=5e-10'!$S$71:$S$74</c:f>
              <c:numCache>
                <c:formatCode>0.00E+00</c:formatCode>
                <c:ptCount val="4"/>
                <c:pt idx="0">
                  <c:v>2.0000000000000002E-15</c:v>
                </c:pt>
                <c:pt idx="1">
                  <c:v>5.0000000000000004E-16</c:v>
                </c:pt>
                <c:pt idx="2">
                  <c:v>2.0000000000000001E-18</c:v>
                </c:pt>
                <c:pt idx="3">
                  <c:v>2E-16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05-4C84-B816-5E3C1F8E3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264896"/>
        <c:axId val="239266432"/>
      </c:scatterChart>
      <c:valAx>
        <c:axId val="23926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266432"/>
        <c:crosses val="autoZero"/>
        <c:crossBetween val="midCat"/>
      </c:valAx>
      <c:valAx>
        <c:axId val="23926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264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t-step=1e-9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25414959491794226"/>
          <c:y val="0.9413967096114399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392328852977394E-2"/>
          <c:y val="8.6838207668536421E-2"/>
          <c:w val="0.91445973520446799"/>
          <c:h val="0.84674546003742479"/>
        </c:manualLayout>
      </c:layout>
      <c:scatterChart>
        <c:scatterStyle val="lineMarker"/>
        <c:varyColors val="0"/>
        <c:ser>
          <c:idx val="5"/>
          <c:order val="0"/>
          <c:tx>
            <c:v>MB nss=6e-6 NM=9e3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'tStep=1e-9'!$O$2:$O$7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'tStep=1e-9'!$T$2:$T$7</c:f>
              <c:numCache>
                <c:formatCode>0.00E+00</c:formatCode>
                <c:ptCount val="6"/>
                <c:pt idx="0">
                  <c:v>1.5433865844806801E-9</c:v>
                </c:pt>
                <c:pt idx="1">
                  <c:v>4.9531281985744201E-10</c:v>
                </c:pt>
                <c:pt idx="2">
                  <c:v>2.68437993324852E-10</c:v>
                </c:pt>
                <c:pt idx="3">
                  <c:v>2.16733454152831E-10</c:v>
                </c:pt>
                <c:pt idx="4">
                  <c:v>1.6005419424633401E-10</c:v>
                </c:pt>
              </c:numCache>
            </c:numRef>
          </c:yVal>
          <c:smooth val="0"/>
        </c:ser>
        <c:ser>
          <c:idx val="0"/>
          <c:order val="1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'tStep=1e-9'!$O$8:$O$12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'tStep=1e-9'!$T$8:$T$12</c:f>
              <c:numCache>
                <c:formatCode>0.00E+00</c:formatCode>
                <c:ptCount val="5"/>
                <c:pt idx="0">
                  <c:v>1.52103409805437E-9</c:v>
                </c:pt>
                <c:pt idx="1">
                  <c:v>5.68096582847957E-10</c:v>
                </c:pt>
                <c:pt idx="2">
                  <c:v>2.5934931031338902E-10</c:v>
                </c:pt>
                <c:pt idx="3">
                  <c:v>2.0649736027214401E-10</c:v>
                </c:pt>
                <c:pt idx="4">
                  <c:v>1.5274949596242101E-10</c:v>
                </c:pt>
              </c:numCache>
            </c:numRef>
          </c:yVal>
          <c:smooth val="0"/>
        </c:ser>
        <c:ser>
          <c:idx val="1"/>
          <c:order val="2"/>
          <c:tx>
            <c:v>MB nss=6e-6 NM=1e3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'tStep=1e-9'!$O$14:$O$18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'tStep=1e-9'!$T$14:$T$18</c:f>
              <c:numCache>
                <c:formatCode>0.00E+00</c:formatCode>
                <c:ptCount val="5"/>
                <c:pt idx="0">
                  <c:v>1.4930581797601099E-9</c:v>
                </c:pt>
                <c:pt idx="1">
                  <c:v>5.0200331575280302E-10</c:v>
                </c:pt>
                <c:pt idx="2">
                  <c:v>2.83539488366468E-10</c:v>
                </c:pt>
                <c:pt idx="3">
                  <c:v>2.5914417259955002E-10</c:v>
                </c:pt>
                <c:pt idx="4">
                  <c:v>2.5426061263187601E-10</c:v>
                </c:pt>
              </c:numCache>
            </c:numRef>
          </c:yVal>
          <c:smooth val="0"/>
        </c:ser>
        <c:ser>
          <c:idx val="2"/>
          <c:order val="3"/>
          <c:tx>
            <c:v>MB nss=6e-6 NM=9e4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'tStep=1e-9'!$O$20:$O$22</c:f>
              <c:numCache>
                <c:formatCode>General</c:formatCode>
                <c:ptCount val="3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</c:numCache>
            </c:numRef>
          </c:xVal>
          <c:yVal>
            <c:numRef>
              <c:f>'tStep=1e-9'!$T$20:$T$22</c:f>
              <c:numCache>
                <c:formatCode>0.00E+00</c:formatCode>
                <c:ptCount val="3"/>
                <c:pt idx="0">
                  <c:v>1.1503398637710599E-9</c:v>
                </c:pt>
                <c:pt idx="1">
                  <c:v>6.6409269331487504E-12</c:v>
                </c:pt>
                <c:pt idx="2">
                  <c:v>-4.8335490463061399E-11</c:v>
                </c:pt>
              </c:numCache>
            </c:numRef>
          </c:yVal>
          <c:smooth val="0"/>
        </c:ser>
        <c:ser>
          <c:idx val="3"/>
          <c:order val="4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'tStep=1e-9'!$O$24:$O$28</c:f>
              <c:numCache>
                <c:formatCode>General</c:formatCode>
                <c:ptCount val="5"/>
                <c:pt idx="0" formatCode="0.00E+00">
                  <c:v>1.0000000000000001E-5</c:v>
                </c:pt>
                <c:pt idx="1">
                  <c:v>1E-4</c:v>
                </c:pt>
                <c:pt idx="2">
                  <c:v>1E-3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'tStep=1e-9'!$T$24:$T$28</c:f>
              <c:numCache>
                <c:formatCode>0.00E+00</c:formatCode>
                <c:ptCount val="5"/>
                <c:pt idx="0">
                  <c:v>2.8116309077204897E-10</c:v>
                </c:pt>
                <c:pt idx="1">
                  <c:v>5.0758781263487503E-10</c:v>
                </c:pt>
                <c:pt idx="2">
                  <c:v>1.55121680888147E-9</c:v>
                </c:pt>
                <c:pt idx="3">
                  <c:v>2.15370207877274E-10</c:v>
                </c:pt>
              </c:numCache>
            </c:numRef>
          </c:yVal>
          <c:smooth val="0"/>
        </c:ser>
        <c:ser>
          <c:idx val="4"/>
          <c:order val="5"/>
          <c:tx>
            <c:v>MB nss=6e-6 NM=3e4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'tStep=1e-9'!$O$29:$O$32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'tStep=1e-9'!$T$29:$T$32</c:f>
              <c:numCache>
                <c:formatCode>0.00E+00</c:formatCode>
                <c:ptCount val="4"/>
                <c:pt idx="0">
                  <c:v>1.2813572155408501E-9</c:v>
                </c:pt>
                <c:pt idx="1">
                  <c:v>4.2256959129285399E-10</c:v>
                </c:pt>
                <c:pt idx="2">
                  <c:v>1.38981237465623E-10</c:v>
                </c:pt>
                <c:pt idx="3">
                  <c:v>3.0116115275543001E-11</c:v>
                </c:pt>
              </c:numCache>
            </c:numRef>
          </c:yVal>
          <c:smooth val="0"/>
        </c:ser>
        <c:ser>
          <c:idx val="6"/>
          <c:order val="6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'tStep=1e-9'!$O$34:$O$37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3.0000000000000001E-6</c:v>
                </c:pt>
              </c:numCache>
            </c:numRef>
          </c:xVal>
          <c:yVal>
            <c:numRef>
              <c:f>'tStep=1e-9'!$T$34:$T$37</c:f>
              <c:numCache>
                <c:formatCode>0.00E+00</c:formatCode>
                <c:ptCount val="4"/>
                <c:pt idx="0">
                  <c:v>1.2402615147702401E-9</c:v>
                </c:pt>
                <c:pt idx="1">
                  <c:v>4.3380684403823E-10</c:v>
                </c:pt>
                <c:pt idx="2">
                  <c:v>8.2393776517215805E-11</c:v>
                </c:pt>
                <c:pt idx="3">
                  <c:v>8.2039519951446097E-12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426560"/>
        <c:axId val="239453696"/>
      </c:scatterChart>
      <c:valAx>
        <c:axId val="239426560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V [m/s]</a:t>
                </a:r>
              </a:p>
            </c:rich>
          </c:tx>
          <c:layout>
            <c:manualLayout>
              <c:xMode val="edge"/>
              <c:yMode val="edge"/>
              <c:x val="0.45910089707490342"/>
              <c:y val="2.9316962394448269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453696"/>
        <c:crosses val="autoZero"/>
        <c:crossBetween val="midCat"/>
      </c:valAx>
      <c:valAx>
        <c:axId val="239453696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Ff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426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9070516710946"/>
          <c:y val="0.56443930238010243"/>
          <c:w val="0.22909333675595769"/>
          <c:h val="0.32340672944126186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256409627192349"/>
          <c:y val="0.10000095988808791"/>
          <c:w val="0.78198726603533519"/>
          <c:h val="0.8403205716921901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513984"/>
        <c:axId val="239516288"/>
      </c:scatterChart>
      <c:valAx>
        <c:axId val="239513984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516288"/>
        <c:crosses val="max"/>
        <c:crossBetween val="midCat"/>
      </c:valAx>
      <c:valAx>
        <c:axId val="239516288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layout>
            <c:manualLayout>
              <c:xMode val="edge"/>
              <c:yMode val="edge"/>
              <c:x val="1.8723324762171294E-2"/>
              <c:y val="0.444339259223573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51398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400683511945646"/>
          <c:y val="0.58479821080675376"/>
          <c:w val="0.21088104931600801"/>
          <c:h val="0.3898493533045028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D vs Zeta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2"/>
          <c:order val="2"/>
          <c:tx>
            <c:v>tStep=1e-9</c:v>
          </c:tx>
          <c:spPr>
            <a:ln w="19050">
              <a:noFill/>
            </a:ln>
          </c:spPr>
          <c:trendline>
            <c:spPr>
              <a:ln w="635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0.2756952253703352"/>
                  <c:y val="-9.868946805707679E-2"/>
                </c:manualLayout>
              </c:layout>
              <c:numFmt formatCode="General" sourceLinked="0"/>
            </c:trendlineLbl>
          </c:trendline>
          <c:xVal>
            <c:numRef>
              <c:f>'Meta analysis'!$D$7:$D$9</c:f>
              <c:numCache>
                <c:formatCode>0.00E+00</c:formatCode>
                <c:ptCount val="3"/>
                <c:pt idx="0">
                  <c:v>30000</c:v>
                </c:pt>
                <c:pt idx="1">
                  <c:v>1000</c:v>
                </c:pt>
                <c:pt idx="2">
                  <c:v>10000</c:v>
                </c:pt>
              </c:numCache>
            </c:numRef>
          </c:xVal>
          <c:yVal>
            <c:numRef>
              <c:f>'Meta analysis'!$E$7:$E$9</c:f>
              <c:numCache>
                <c:formatCode>0.00E+00</c:formatCode>
                <c:ptCount val="3"/>
                <c:pt idx="0">
                  <c:v>2.0000000000000002E-15</c:v>
                </c:pt>
                <c:pt idx="1">
                  <c:v>2.0000000000000001E-18</c:v>
                </c:pt>
                <c:pt idx="2">
                  <c:v>8.9999999999999996E-17</c:v>
                </c:pt>
              </c:numCache>
            </c:numRef>
          </c:yVal>
          <c:smooth val="0"/>
        </c:ser>
        <c:ser>
          <c:idx val="1"/>
          <c:order val="1"/>
          <c:tx>
            <c:v>tStep=5e-9</c:v>
          </c:tx>
          <c:spPr>
            <a:ln w="19050">
              <a:noFill/>
            </a:ln>
          </c:spPr>
          <c:marker>
            <c:symbol val="square"/>
            <c:size val="9"/>
          </c:marker>
          <c:trendline>
            <c:spPr>
              <a:ln w="6350" cap="flat" cmpd="sng" algn="ctr">
                <a:solidFill>
                  <a:schemeClr val="accent2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3.5746135486002757E-2"/>
                  <c:y val="-8.1798917489219525E-2"/>
                </c:manualLayout>
              </c:layout>
              <c:numFmt formatCode="General" sourceLinked="0"/>
            </c:trendlineLbl>
          </c:trendline>
          <c:xVal>
            <c:numRef>
              <c:f>'Processed figures tStep=5e-9'!$I$42:$I$45</c:f>
              <c:numCache>
                <c:formatCode>0.00E+00</c:formatCode>
                <c:ptCount val="4"/>
                <c:pt idx="0">
                  <c:v>20000</c:v>
                </c:pt>
                <c:pt idx="1">
                  <c:v>9000</c:v>
                </c:pt>
                <c:pt idx="2">
                  <c:v>2000</c:v>
                </c:pt>
                <c:pt idx="3">
                  <c:v>10000</c:v>
                </c:pt>
              </c:numCache>
            </c:numRef>
          </c:xVal>
          <c:yVal>
            <c:numRef>
              <c:f>'Processed figures tStep=5e-9'!$J$42:$J$45</c:f>
              <c:numCache>
                <c:formatCode>0.00E+00</c:formatCode>
                <c:ptCount val="4"/>
                <c:pt idx="0">
                  <c:v>2.0000000000000002E-15</c:v>
                </c:pt>
                <c:pt idx="1">
                  <c:v>8.9999999999999996E-17</c:v>
                </c:pt>
                <c:pt idx="2">
                  <c:v>2.0000000000000001E-18</c:v>
                </c:pt>
                <c:pt idx="3">
                  <c:v>2E-16</c:v>
                </c:pt>
              </c:numCache>
            </c:numRef>
          </c:yVal>
          <c:smooth val="0"/>
        </c:ser>
        <c:ser>
          <c:idx val="0"/>
          <c:order val="0"/>
          <c:tx>
            <c:v>tStep=5e-10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5"/>
                </a:solidFill>
                <a:prstDash val="solid"/>
                <a:miter lim="800000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0.13728484506675634"/>
                  <c:y val="0.294096076842467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en-US"/>
                </a:p>
              </c:txPr>
            </c:trendlineLbl>
          </c:trendline>
          <c:xVal>
            <c:numRef>
              <c:f>'Processed figures tStep=5e-10'!$P$71:$P$74</c:f>
              <c:numCache>
                <c:formatCode>0.00E+00</c:formatCode>
                <c:ptCount val="4"/>
                <c:pt idx="0">
                  <c:v>50000</c:v>
                </c:pt>
                <c:pt idx="1">
                  <c:v>30000</c:v>
                </c:pt>
                <c:pt idx="2">
                  <c:v>5000</c:v>
                </c:pt>
                <c:pt idx="3">
                  <c:v>20000</c:v>
                </c:pt>
              </c:numCache>
            </c:numRef>
          </c:xVal>
          <c:yVal>
            <c:numRef>
              <c:f>'Processed figures tStep=5e-10'!$S$71:$S$74</c:f>
              <c:numCache>
                <c:formatCode>0.00E+00</c:formatCode>
                <c:ptCount val="4"/>
                <c:pt idx="0">
                  <c:v>2.0000000000000002E-15</c:v>
                </c:pt>
                <c:pt idx="1">
                  <c:v>5.0000000000000004E-16</c:v>
                </c:pt>
                <c:pt idx="2">
                  <c:v>2.0000000000000001E-18</c:v>
                </c:pt>
                <c:pt idx="3">
                  <c:v>2E-16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905-4C84-B816-5E3C1F8E3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553152"/>
        <c:axId val="239575424"/>
      </c:scatterChart>
      <c:valAx>
        <c:axId val="239553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575424"/>
        <c:crosses val="autoZero"/>
        <c:crossBetween val="midCat"/>
      </c:valAx>
      <c:valAx>
        <c:axId val="23957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553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t-step=3e-9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27282488423797513"/>
          <c:y val="0.9280979837619391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392328852977394E-2"/>
          <c:y val="8.6838207668536421E-2"/>
          <c:w val="0.91445973520446799"/>
          <c:h val="0.84674546003742479"/>
        </c:manualLayout>
      </c:layout>
      <c:scatterChart>
        <c:scatterStyle val="lineMarker"/>
        <c:varyColors val="0"/>
        <c:ser>
          <c:idx val="1"/>
          <c:order val="0"/>
          <c:tx>
            <c:v>MB nss=6e-6 NM=1e3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'tStep=3e-9'!$O$19:$O$23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'tStep=3e-9'!$T$19:$T$23</c:f>
              <c:numCache>
                <c:formatCode>0.00E+00</c:formatCode>
                <c:ptCount val="5"/>
                <c:pt idx="0">
                  <c:v>1.50342768256327E-9</c:v>
                </c:pt>
                <c:pt idx="1">
                  <c:v>5.0475411844524E-10</c:v>
                </c:pt>
                <c:pt idx="2">
                  <c:v>2.8025854439518999E-10</c:v>
                </c:pt>
                <c:pt idx="3">
                  <c:v>2.57431435941113E-10</c:v>
                </c:pt>
                <c:pt idx="4">
                  <c:v>2.5118051004138798E-10</c:v>
                </c:pt>
              </c:numCache>
            </c:numRef>
          </c:yVal>
          <c:smooth val="0"/>
        </c:ser>
        <c:ser>
          <c:idx val="3"/>
          <c:order val="1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'tStep=3e-9'!$O$7:$O$11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'tStep=3e-9'!$T$7:$T$11</c:f>
              <c:numCache>
                <c:formatCode>0.00E+00</c:formatCode>
                <c:ptCount val="5"/>
                <c:pt idx="0">
                  <c:v>1.53151218357021E-9</c:v>
                </c:pt>
                <c:pt idx="1">
                  <c:v>4.8784262301433997E-10</c:v>
                </c:pt>
                <c:pt idx="2">
                  <c:v>1.8351119604589799E-10</c:v>
                </c:pt>
                <c:pt idx="3">
                  <c:v>1.4680698052512E-10</c:v>
                </c:pt>
                <c:pt idx="4">
                  <c:v>1.1499548148186E-10</c:v>
                </c:pt>
              </c:numCache>
            </c:numRef>
          </c:yVal>
          <c:smooth val="0"/>
        </c:ser>
        <c:ser>
          <c:idx val="4"/>
          <c:order val="2"/>
          <c:tx>
            <c:v>MB nss=6e-6 NM=3e4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'tStep=3e-9'!$O$2:$O$5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5.0000000000000004E-6</c:v>
                </c:pt>
              </c:numCache>
            </c:numRef>
          </c:xVal>
          <c:yVal>
            <c:numRef>
              <c:f>'tStep=3e-9'!$T$2:$T$5</c:f>
              <c:numCache>
                <c:formatCode>0.00E+00</c:formatCode>
                <c:ptCount val="4"/>
                <c:pt idx="0">
                  <c:v>1.68529573601468E-9</c:v>
                </c:pt>
                <c:pt idx="1">
                  <c:v>6.2831767806526401E-10</c:v>
                </c:pt>
                <c:pt idx="2">
                  <c:v>1.53641679505091E-10</c:v>
                </c:pt>
                <c:pt idx="3">
                  <c:v>4.86290445007253E-11</c:v>
                </c:pt>
              </c:numCache>
            </c:numRef>
          </c:yVal>
          <c:smooth val="0"/>
        </c:ser>
        <c:ser>
          <c:idx val="0"/>
          <c:order val="3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7030A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'tStep=3e-9'!$O$13:$O$17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5.0000000000000004E-6</c:v>
                </c:pt>
              </c:numCache>
            </c:numRef>
          </c:xVal>
          <c:yVal>
            <c:numRef>
              <c:f>'tStep=3e-9'!$T$13:$T$17</c:f>
              <c:numCache>
                <c:formatCode>0.00E+00</c:formatCode>
                <c:ptCount val="5"/>
                <c:pt idx="0">
                  <c:v>1.50392865571241E-9</c:v>
                </c:pt>
                <c:pt idx="1">
                  <c:v>4.0638354402608501E-10</c:v>
                </c:pt>
                <c:pt idx="2">
                  <c:v>1.8693781314793001E-10</c:v>
                </c:pt>
                <c:pt idx="3">
                  <c:v>4.9319667810693603E-11</c:v>
                </c:pt>
                <c:pt idx="4">
                  <c:v>1.4400792415343101E-10</c:v>
                </c:pt>
              </c:numCache>
            </c:numRef>
          </c:yVal>
          <c:smooth val="0"/>
        </c:ser>
        <c:ser>
          <c:idx val="2"/>
          <c:order val="4"/>
          <c:tx>
            <c:v>MB nss=6e-6 NM=1.5e4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'tStep=3e-9'!$O$25:$O$28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'tStep=3e-9'!$T$25:$T$28</c:f>
              <c:numCache>
                <c:formatCode>0.00E+00</c:formatCode>
                <c:ptCount val="4"/>
                <c:pt idx="0">
                  <c:v>1.4003666134211601E-9</c:v>
                </c:pt>
                <c:pt idx="1">
                  <c:v>5.22431388305824E-10</c:v>
                </c:pt>
                <c:pt idx="2">
                  <c:v>1.45851928464731E-10</c:v>
                </c:pt>
                <c:pt idx="3">
                  <c:v>9.1957733409937401E-11</c:v>
                </c:pt>
              </c:numCache>
            </c:numRef>
          </c:yVal>
          <c:smooth val="0"/>
        </c:ser>
        <c:ser>
          <c:idx val="5"/>
          <c:order val="5"/>
          <c:tx>
            <c:v>MB nss=6e-6 NM=2.2e4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'tStep=3e-9'!$O$30:$O$33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'tStep=3e-9'!$T$30:$T$33</c:f>
              <c:numCache>
                <c:formatCode>0.00E+00</c:formatCode>
                <c:ptCount val="4"/>
                <c:pt idx="0">
                  <c:v>1.6224162808968901E-9</c:v>
                </c:pt>
                <c:pt idx="1">
                  <c:v>6.8624205155698597E-10</c:v>
                </c:pt>
                <c:pt idx="2">
                  <c:v>8.0551539092604704E-11</c:v>
                </c:pt>
                <c:pt idx="3">
                  <c:v>1.24106106957362E-11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633536"/>
        <c:axId val="239635840"/>
      </c:scatterChart>
      <c:valAx>
        <c:axId val="239633536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V [m/s]</a:t>
                </a:r>
              </a:p>
            </c:rich>
          </c:tx>
          <c:layout>
            <c:manualLayout>
              <c:xMode val="edge"/>
              <c:yMode val="edge"/>
              <c:x val="0.45910089707490342"/>
              <c:y val="2.9316962394448269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635840"/>
        <c:crosses val="autoZero"/>
        <c:crossBetween val="midCat"/>
      </c:valAx>
      <c:valAx>
        <c:axId val="239635840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Ff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633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712186455943763"/>
          <c:y val="0.45973079724422544"/>
          <c:w val="0.28765228181914981"/>
          <c:h val="0.4257353907015187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256409627192349"/>
          <c:y val="0.10000095988808791"/>
          <c:w val="0.78198726603533519"/>
          <c:h val="0.8403205716921901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749376"/>
        <c:axId val="239776512"/>
      </c:scatterChart>
      <c:valAx>
        <c:axId val="239749376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V [m/s]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776512"/>
        <c:crosses val="max"/>
        <c:crossBetween val="midCat"/>
      </c:valAx>
      <c:valAx>
        <c:axId val="239776512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Ff [N]</a:t>
                </a:r>
              </a:p>
            </c:rich>
          </c:tx>
          <c:layout>
            <c:manualLayout>
              <c:xMode val="edge"/>
              <c:yMode val="edge"/>
              <c:x val="1.8723324762171294E-2"/>
              <c:y val="0.444339259223573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9749376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374411189054788"/>
          <c:y val="0.58479821080675376"/>
          <c:w val="0.27114374188448537"/>
          <c:h val="0.3898493533045028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'Processed figures tStep=3e-9'!$G$37:$G$39</c:f>
              <c:numCache>
                <c:formatCode>0.00E+00</c:formatCode>
                <c:ptCount val="3"/>
                <c:pt idx="0">
                  <c:v>10000</c:v>
                </c:pt>
                <c:pt idx="1">
                  <c:v>1000</c:v>
                </c:pt>
                <c:pt idx="2">
                  <c:v>15000</c:v>
                </c:pt>
              </c:numCache>
            </c:numRef>
          </c:xVal>
          <c:yVal>
            <c:numRef>
              <c:f>'Processed figures tStep=3e-9'!$H$37:$H$39</c:f>
              <c:numCache>
                <c:formatCode>0.00E+00</c:formatCode>
                <c:ptCount val="3"/>
                <c:pt idx="0">
                  <c:v>8.9999999999999996E-17</c:v>
                </c:pt>
                <c:pt idx="1">
                  <c:v>2.0000000000000001E-18</c:v>
                </c:pt>
                <c:pt idx="2">
                  <c:v>7.0000000000000003E-16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792896"/>
        <c:axId val="239794432"/>
      </c:scatterChart>
      <c:valAx>
        <c:axId val="239792896"/>
        <c:scaling>
          <c:orientation val="minMax"/>
        </c:scaling>
        <c:delete val="0"/>
        <c:axPos val="b"/>
        <c:numFmt formatCode="0.00E+00" sourceLinked="1"/>
        <c:majorTickMark val="out"/>
        <c:minorTickMark val="none"/>
        <c:tickLblPos val="nextTo"/>
        <c:crossAx val="239794432"/>
        <c:crosses val="autoZero"/>
        <c:crossBetween val="midCat"/>
      </c:valAx>
      <c:valAx>
        <c:axId val="239794432"/>
        <c:scaling>
          <c:orientation val="minMax"/>
        </c:scaling>
        <c:delete val="0"/>
        <c:axPos val="l"/>
        <c:majorGridlines/>
        <c:numFmt formatCode="0.00E+00" sourceLinked="1"/>
        <c:majorTickMark val="out"/>
        <c:minorTickMark val="none"/>
        <c:tickLblPos val="nextTo"/>
        <c:crossAx val="2397928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t-step=5e-9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1412838287558553"/>
          <c:y val="0.92580649436841589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392328852977394E-2"/>
          <c:y val="0.10977604589447644"/>
          <c:w val="0.91445973520446799"/>
          <c:h val="0.87203093597020975"/>
        </c:manualLayout>
      </c:layout>
      <c:scatterChart>
        <c:scatterStyle val="lineMarker"/>
        <c:varyColors val="0"/>
        <c:ser>
          <c:idx val="0"/>
          <c:order val="0"/>
          <c:tx>
            <c:v>MB nss=6e-6 NM=1e4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'tStep=5e-10'!$P$3:$P$8</c:f>
              <c:numCache>
                <c:formatCode>0.00E+00</c:formatCode>
                <c:ptCount val="6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  <c:pt idx="5">
                  <c:v>1E-8</c:v>
                </c:pt>
              </c:numCache>
            </c:numRef>
          </c:xVal>
          <c:yVal>
            <c:numRef>
              <c:f>'tStep=5e-10'!$U$3:$U$8</c:f>
              <c:numCache>
                <c:formatCode>0.00E+00</c:formatCode>
                <c:ptCount val="6"/>
                <c:pt idx="0">
                  <c:v>1.37181928283733E-9</c:v>
                </c:pt>
                <c:pt idx="1">
                  <c:v>5.7026008788547804E-10</c:v>
                </c:pt>
                <c:pt idx="2">
                  <c:v>1.6755544115572899E-10</c:v>
                </c:pt>
                <c:pt idx="3">
                  <c:v>1.8945563813106601E-10</c:v>
                </c:pt>
                <c:pt idx="4">
                  <c:v>1.45848886563665E-10</c:v>
                </c:pt>
                <c:pt idx="5">
                  <c:v>1.2920019340249699E-10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9AF-4559-8D6D-701451321258}"/>
            </c:ext>
          </c:extLst>
        </c:ser>
        <c:ser>
          <c:idx val="1"/>
          <c:order val="1"/>
          <c:tx>
            <c:v>MB nss=6e-6 NM=2e4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F4D13C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'tStep=5e-9'!$O$3:$O$7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'tStep=5e-9'!$T$3:$T$7</c:f>
              <c:numCache>
                <c:formatCode>0.00E+00</c:formatCode>
                <c:ptCount val="5"/>
                <c:pt idx="0">
                  <c:v>1.5523742644728601E-9</c:v>
                </c:pt>
                <c:pt idx="1">
                  <c:v>5.12342285366232E-10</c:v>
                </c:pt>
                <c:pt idx="2">
                  <c:v>6.6165061784440101E-11</c:v>
                </c:pt>
                <c:pt idx="3">
                  <c:v>8.1987932057168596E-12</c:v>
                </c:pt>
                <c:pt idx="4">
                  <c:v>-1.88123147089889E-10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9AF-4559-8D6D-701451321258}"/>
            </c:ext>
          </c:extLst>
        </c:ser>
        <c:ser>
          <c:idx val="2"/>
          <c:order val="2"/>
          <c:tx>
            <c:v>MB nss=6e-6 NM=2e3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FFFF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'tStep=5e-10'!$P$33:$P$37</c:f>
              <c:numCache>
                <c:formatCode>0.00E+00</c:formatCode>
                <c:ptCount val="5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</c:numCache>
            </c:numRef>
          </c:xVal>
          <c:yVal>
            <c:numRef>
              <c:f>'tStep=5e-10'!$U$33:$U$37</c:f>
              <c:numCache>
                <c:formatCode>0.00E+00</c:formatCode>
                <c:ptCount val="5"/>
                <c:pt idx="0">
                  <c:v>5.0532029218111803E-10</c:v>
                </c:pt>
                <c:pt idx="1">
                  <c:v>2.5372418512233201E-10</c:v>
                </c:pt>
                <c:pt idx="2">
                  <c:v>2.4038888364859298E-10</c:v>
                </c:pt>
                <c:pt idx="3">
                  <c:v>2.1059491302048201E-10</c:v>
                </c:pt>
                <c:pt idx="4">
                  <c:v>1.9230612841243801E-10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9AF-4559-8D6D-701451321258}"/>
            </c:ext>
          </c:extLst>
        </c:ser>
        <c:ser>
          <c:idx val="3"/>
          <c:order val="3"/>
          <c:tx>
            <c:v>MB nss=6e-6 NM=8e3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376AF9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'tStep=5e-9'!$O$9:$O$14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'tStep=5e-9'!$T$9:$T$14</c:f>
              <c:numCache>
                <c:formatCode>0.00E+00</c:formatCode>
                <c:ptCount val="6"/>
                <c:pt idx="0">
                  <c:v>1.4611399882231401E-9</c:v>
                </c:pt>
                <c:pt idx="1">
                  <c:v>4.5813983259875302E-10</c:v>
                </c:pt>
                <c:pt idx="2">
                  <c:v>2.3447997735300401E-10</c:v>
                </c:pt>
                <c:pt idx="3">
                  <c:v>1.8341871662173E-10</c:v>
                </c:pt>
                <c:pt idx="4">
                  <c:v>1.1274257056905101E-10</c:v>
                </c:pt>
                <c:pt idx="5">
                  <c:v>6.2476403270983798E-11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9AF-4559-8D6D-701451321258}"/>
            </c:ext>
          </c:extLst>
        </c:ser>
        <c:ser>
          <c:idx val="4"/>
          <c:order val="4"/>
          <c:tx>
            <c:v>MB nss=6e-6 NM=1.5e4 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'tStep=5e-9'!$O$16:$O$20</c:f>
              <c:numCache>
                <c:formatCode>General</c:formatCode>
                <c:ptCount val="5"/>
                <c:pt idx="0">
                  <c:v>1E-4</c:v>
                </c:pt>
                <c:pt idx="1">
                  <c:v>1E-3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4.9999999999999998E-7</c:v>
                </c:pt>
              </c:numCache>
            </c:numRef>
          </c:xVal>
          <c:yVal>
            <c:numRef>
              <c:f>'tStep=5e-9'!$T$16:$T$20</c:f>
              <c:numCache>
                <c:formatCode>0.00E+00</c:formatCode>
                <c:ptCount val="5"/>
                <c:pt idx="0">
                  <c:v>5.9366590344487701E-10</c:v>
                </c:pt>
                <c:pt idx="1">
                  <c:v>1.59205847986357E-9</c:v>
                </c:pt>
                <c:pt idx="2">
                  <c:v>1.2394492223495101E-10</c:v>
                </c:pt>
                <c:pt idx="3">
                  <c:v>6.0998426281814404E-11</c:v>
                </c:pt>
                <c:pt idx="4">
                  <c:v>3.5832736820577201E-11</c:v>
                </c:pt>
              </c:numCache>
            </c:numRef>
          </c:yVal>
          <c:smooth val="0"/>
        </c:ser>
        <c:ser>
          <c:idx val="5"/>
          <c:order val="5"/>
          <c:tx>
            <c:v>MB nss=6e-6 NM=9e3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'tStep=5e-9'!$O$22:$O$27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'tStep=5e-9'!$T$22:$T$27</c:f>
              <c:numCache>
                <c:formatCode>0.00E+00</c:formatCode>
                <c:ptCount val="6"/>
                <c:pt idx="0">
                  <c:v>1.45116604883597E-9</c:v>
                </c:pt>
                <c:pt idx="1">
                  <c:v>5.5173029769026296E-10</c:v>
                </c:pt>
                <c:pt idx="2">
                  <c:v>2.9423322923735301E-10</c:v>
                </c:pt>
                <c:pt idx="3">
                  <c:v>1.10683443890984E-10</c:v>
                </c:pt>
                <c:pt idx="4">
                  <c:v>6.1379013370246202E-11</c:v>
                </c:pt>
                <c:pt idx="5">
                  <c:v>1.9616273192767501E-11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889792"/>
        <c:axId val="239891968"/>
      </c:scatterChart>
      <c:valAx>
        <c:axId val="239889792"/>
        <c:scaling>
          <c:logBase val="10"/>
          <c:orientation val="minMax"/>
          <c:max val="1.000000000000000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V [m/s]</a:t>
                </a:r>
              </a:p>
            </c:rich>
          </c:tx>
          <c:layout>
            <c:manualLayout>
              <c:xMode val="edge"/>
              <c:yMode val="edge"/>
              <c:x val="0.45910091418950988"/>
              <c:y val="1.037238831470147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891968"/>
        <c:crosses val="autoZero"/>
        <c:crossBetween val="midCat"/>
      </c:valAx>
      <c:valAx>
        <c:axId val="239891968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Ff [N]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889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262748942567838"/>
          <c:y val="0.62371478623385535"/>
          <c:w val="0.3072691056600767"/>
          <c:h val="0.34045213662697194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256409627192349"/>
          <c:y val="0.11806544981675499"/>
          <c:w val="0.78198726603533519"/>
          <c:h val="0.82225605433958537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915968"/>
        <c:axId val="238918272"/>
      </c:scatterChart>
      <c:valAx>
        <c:axId val="238915968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400"/>
                </a:pPr>
                <a:r>
                  <a:rPr lang="en-US" sz="2400"/>
                  <a:t>V [m/s]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918272"/>
        <c:crosses val="max"/>
        <c:crossBetween val="midCat"/>
      </c:valAx>
      <c:valAx>
        <c:axId val="238918272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400"/>
                </a:pPr>
                <a:r>
                  <a:rPr lang="en-US" sz="2400"/>
                  <a:t>Ff [N]</a:t>
                </a:r>
              </a:p>
            </c:rich>
          </c:tx>
          <c:layout>
            <c:manualLayout>
              <c:xMode val="edge"/>
              <c:yMode val="edge"/>
              <c:x val="1.8723324762171294E-2"/>
              <c:y val="0.444339259223573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91596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400683511945646"/>
          <c:y val="0.58479821080675376"/>
          <c:w val="0.21088104931600801"/>
          <c:h val="0.3898493533045028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t-step=5e-10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20319128909660458"/>
          <c:y val="0.937281752824375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6079517176141035E-2"/>
          <c:y val="0.12397702461105403"/>
          <c:w val="0.81890192612120327"/>
          <c:h val="0.79648040842487411"/>
        </c:manualLayout>
      </c:layout>
      <c:scatterChart>
        <c:scatterStyle val="lineMarker"/>
        <c:varyColors val="0"/>
        <c:ser>
          <c:idx val="14"/>
          <c:order val="0"/>
          <c:tx>
            <c:v>MB nss=6e-6 NM=1666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'tStep=5e-10'!$P$98:$P$102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'tStep=5e-10'!$U$98:$U$102</c:f>
              <c:numCache>
                <c:formatCode>0.00E+00</c:formatCode>
                <c:ptCount val="5"/>
                <c:pt idx="0">
                  <c:v>1.4887945928383201E-9</c:v>
                </c:pt>
                <c:pt idx="1">
                  <c:v>4.9742530756110997E-10</c:v>
                </c:pt>
                <c:pt idx="2">
                  <c:v>2.9439545365861699E-10</c:v>
                </c:pt>
                <c:pt idx="3">
                  <c:v>2.5960212867015102E-10</c:v>
                </c:pt>
                <c:pt idx="4">
                  <c:v>2.4542709937841301E-10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7D4B-45F4-92E2-271125A85741}"/>
            </c:ext>
          </c:extLst>
        </c:ser>
        <c:ser>
          <c:idx val="2"/>
          <c:order val="1"/>
          <c:tx>
            <c:v>MB nss=6e-6 NM=5e3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'tStep=5e-10'!$P$104:$P$110</c:f>
              <c:numCache>
                <c:formatCode>0.00E+00</c:formatCode>
                <c:ptCount val="7"/>
                <c:pt idx="0">
                  <c:v>1E-3</c:v>
                </c:pt>
                <c:pt idx="1">
                  <c:v>1E-3</c:v>
                </c:pt>
                <c:pt idx="2">
                  <c:v>1E-4</c:v>
                </c:pt>
                <c:pt idx="3">
                  <c:v>1E-8</c:v>
                </c:pt>
                <c:pt idx="4">
                  <c:v>9.9999999999999995E-8</c:v>
                </c:pt>
                <c:pt idx="5">
                  <c:v>1.0000000000000001E-5</c:v>
                </c:pt>
                <c:pt idx="6">
                  <c:v>9.9999999999999995E-7</c:v>
                </c:pt>
              </c:numCache>
            </c:numRef>
          </c:xVal>
          <c:yVal>
            <c:numRef>
              <c:f>'tStep=5e-10'!$U$104:$U$110</c:f>
              <c:numCache>
                <c:formatCode>0.00E+00</c:formatCode>
                <c:ptCount val="7"/>
                <c:pt idx="0">
                  <c:v>1.50809795042315E-9</c:v>
                </c:pt>
                <c:pt idx="1">
                  <c:v>1.4740398566109699E-9</c:v>
                </c:pt>
                <c:pt idx="2">
                  <c:v>4.94972249824948E-10</c:v>
                </c:pt>
                <c:pt idx="3">
                  <c:v>2.444E-10</c:v>
                </c:pt>
                <c:pt idx="4">
                  <c:v>2.4204732482318801E-10</c:v>
                </c:pt>
                <c:pt idx="5">
                  <c:v>2.9041421230035901E-10</c:v>
                </c:pt>
                <c:pt idx="6">
                  <c:v>2.5621221949156098E-10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0"/>
          <c:order val="2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'tStep=5e-10'!$P$14:$P$28</c:f>
              <c:numCache>
                <c:formatCode>0.00E+00</c:formatCode>
                <c:ptCount val="15"/>
                <c:pt idx="3">
                  <c:v>1E-4</c:v>
                </c:pt>
                <c:pt idx="4">
                  <c:v>1E-3</c:v>
                </c:pt>
                <c:pt idx="5">
                  <c:v>1E-4</c:v>
                </c:pt>
                <c:pt idx="7">
                  <c:v>1.0000000000000001E-5</c:v>
                </c:pt>
                <c:pt idx="9">
                  <c:v>9.9999999999999995E-7</c:v>
                </c:pt>
                <c:pt idx="11" formatCode="General">
                  <c:v>1E-4</c:v>
                </c:pt>
                <c:pt idx="12">
                  <c:v>1.0000000000000001E-5</c:v>
                </c:pt>
                <c:pt idx="13">
                  <c:v>9.9999999999999995E-7</c:v>
                </c:pt>
                <c:pt idx="14">
                  <c:v>9.9999999999999995E-8</c:v>
                </c:pt>
              </c:numCache>
            </c:numRef>
          </c:xVal>
          <c:yVal>
            <c:numRef>
              <c:f>'tStep=5e-10'!$U$14:$U$28</c:f>
              <c:numCache>
                <c:formatCode>0.00E+00</c:formatCode>
                <c:ptCount val="15"/>
                <c:pt idx="3">
                  <c:v>4.8127213493167905E-10</c:v>
                </c:pt>
                <c:pt idx="4">
                  <c:v>1.45903310356346E-9</c:v>
                </c:pt>
                <c:pt idx="5">
                  <c:v>5.0692350595659699E-10</c:v>
                </c:pt>
                <c:pt idx="7">
                  <c:v>2.3684666153361299E-10</c:v>
                </c:pt>
                <c:pt idx="9">
                  <c:v>2.3480334968447101E-10</c:v>
                </c:pt>
                <c:pt idx="11">
                  <c:v>4.8871811154357E-10</c:v>
                </c:pt>
                <c:pt idx="12">
                  <c:v>2.5912563955182101E-10</c:v>
                </c:pt>
                <c:pt idx="13">
                  <c:v>2.36153642096932E-10</c:v>
                </c:pt>
                <c:pt idx="14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D4B-45F4-92E2-271125A85741}"/>
            </c:ext>
          </c:extLst>
        </c:ser>
        <c:ser>
          <c:idx val="4"/>
          <c:order val="3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'tStep=5e-10'!$P$85:$P$97</c:f>
              <c:numCache>
                <c:formatCode>0.00E+00</c:formatCode>
                <c:ptCount val="13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  <c:pt idx="5" formatCode="General">
                  <c:v>1E-4</c:v>
                </c:pt>
                <c:pt idx="7" formatCode="General">
                  <c:v>1E-4</c:v>
                </c:pt>
                <c:pt idx="9">
                  <c:v>1.0000000000000001E-5</c:v>
                </c:pt>
                <c:pt idx="10">
                  <c:v>9.9999999999999995E-7</c:v>
                </c:pt>
              </c:numCache>
            </c:numRef>
          </c:xVal>
          <c:yVal>
            <c:numRef>
              <c:f>'tStep=5e-10'!$U$85:$U$97</c:f>
              <c:numCache>
                <c:formatCode>0.00E+00</c:formatCode>
                <c:ptCount val="13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  <c:pt idx="5">
                  <c:v>5.3457479202835996E-10</c:v>
                </c:pt>
                <c:pt idx="7">
                  <c:v>4.4030011003831102E-10</c:v>
                </c:pt>
                <c:pt idx="9">
                  <c:v>2.2600841584338999E-10</c:v>
                </c:pt>
                <c:pt idx="10">
                  <c:v>1.8672098076263599E-10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7D4B-45F4-92E2-271125A85741}"/>
            </c:ext>
          </c:extLst>
        </c:ser>
        <c:ser>
          <c:idx val="3"/>
          <c:order val="4"/>
          <c:tx>
            <c:v>MB nss=6e-6 NM=3e4</c:v>
          </c:tx>
          <c:spPr>
            <a:ln w="19050">
              <a:noFill/>
            </a:ln>
          </c:spPr>
          <c:marker>
            <c:symbol val="circle"/>
            <c:size val="11"/>
            <c:spPr>
              <a:solidFill>
                <a:srgbClr val="002060"/>
              </a:solidFill>
              <a:ln>
                <a:solidFill>
                  <a:srgbClr val="92D050"/>
                </a:solidFill>
              </a:ln>
            </c:spPr>
          </c:marker>
          <c:xVal>
            <c:numRef>
              <c:f>'tStep=5e-10'!$P$113:$P$119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1E-8</c:v>
                </c:pt>
                <c:pt idx="4" formatCode="0.00E+00">
                  <c:v>9.9999999999999995E-7</c:v>
                </c:pt>
                <c:pt idx="5" formatCode="0.00E+00">
                  <c:v>9.9999999999999995E-8</c:v>
                </c:pt>
              </c:numCache>
            </c:numRef>
          </c:xVal>
          <c:yVal>
            <c:numRef>
              <c:f>'tStep=5e-10'!$U$113:$U$119</c:f>
              <c:numCache>
                <c:formatCode>0.00E+00</c:formatCode>
                <c:ptCount val="7"/>
                <c:pt idx="0">
                  <c:v>1.65787444669428E-9</c:v>
                </c:pt>
                <c:pt idx="1">
                  <c:v>5.8530157541096E-10</c:v>
                </c:pt>
                <c:pt idx="2">
                  <c:v>1.53327874780914E-10</c:v>
                </c:pt>
                <c:pt idx="3">
                  <c:v>1.4377E-11</c:v>
                </c:pt>
                <c:pt idx="4">
                  <c:v>1.1847750900701601E-10</c:v>
                </c:pt>
                <c:pt idx="5">
                  <c:v>6.8414702739070703E-11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13"/>
          <c:order val="5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ln>
                <a:solidFill>
                  <a:schemeClr val="tx1"/>
                </a:solidFill>
              </a:ln>
            </c:spPr>
          </c:marker>
          <c:xVal>
            <c:numRef>
              <c:f>'tStep=5e-10'!$P$38:$P$64</c:f>
              <c:numCache>
                <c:formatCode>General</c:formatCode>
                <c:ptCount val="27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</c:numCache>
            </c:numRef>
          </c:xVal>
          <c:yVal>
            <c:numRef>
              <c:f>'tStep=5e-10'!$W$38:$W$64</c:f>
              <c:numCache>
                <c:formatCode>General</c:formatCode>
                <c:ptCount val="27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974464"/>
        <c:axId val="238985216"/>
      </c:scatterChart>
      <c:valAx>
        <c:axId val="238974464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1800"/>
                </a:pPr>
                <a:r>
                  <a:rPr lang="en-US" sz="1800"/>
                  <a:t>V [m/s]</a:t>
                </a:r>
              </a:p>
            </c:rich>
          </c:tx>
          <c:layout>
            <c:manualLayout>
              <c:xMode val="edge"/>
              <c:yMode val="edge"/>
              <c:x val="0.46328124237392598"/>
              <c:y val="7.7832023778647537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985216"/>
        <c:crosses val="autoZero"/>
        <c:crossBetween val="midCat"/>
      </c:valAx>
      <c:valAx>
        <c:axId val="238985216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400"/>
                </a:pPr>
                <a:r>
                  <a:rPr lang="en-US" sz="2400"/>
                  <a:t>Ff [N]</a:t>
                </a:r>
              </a:p>
            </c:rich>
          </c:tx>
          <c:layout>
            <c:manualLayout>
              <c:xMode val="edge"/>
              <c:yMode val="edge"/>
              <c:x val="5.699745272998164E-3"/>
              <c:y val="0.5203696572724332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97446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602781423852294"/>
          <c:y val="0.62871117197306858"/>
          <c:w val="0.22144832133632486"/>
          <c:h val="0.3450828863783331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MB nss=6e-6 NM=1e3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'tStep=5e-10'!$P$3:$P$8</c:f>
              <c:numCache>
                <c:formatCode>0.00E+00</c:formatCode>
                <c:ptCount val="6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  <c:pt idx="5">
                  <c:v>1E-8</c:v>
                </c:pt>
              </c:numCache>
            </c:numRef>
          </c:xVal>
          <c:yVal>
            <c:numRef>
              <c:f>'tStep=5e-10'!$U$3:$U$8</c:f>
              <c:numCache>
                <c:formatCode>0.00E+00</c:formatCode>
                <c:ptCount val="6"/>
                <c:pt idx="0">
                  <c:v>1.37181928283733E-9</c:v>
                </c:pt>
                <c:pt idx="1">
                  <c:v>5.7026008788547804E-10</c:v>
                </c:pt>
                <c:pt idx="2">
                  <c:v>1.6755544115572899E-10</c:v>
                </c:pt>
                <c:pt idx="3">
                  <c:v>1.8945563813106601E-10</c:v>
                </c:pt>
                <c:pt idx="4">
                  <c:v>1.45848886563665E-10</c:v>
                </c:pt>
                <c:pt idx="5">
                  <c:v>1.2920019340249699E-10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E64-48E2-A521-2C0436703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316736"/>
        <c:axId val="237331200"/>
      </c:scatterChart>
      <c:valAx>
        <c:axId val="23731673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331200"/>
        <c:crosses val="autoZero"/>
        <c:crossBetween val="midCat"/>
      </c:valAx>
      <c:valAx>
        <c:axId val="237331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316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t-step=5e-9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17511045263105326"/>
          <c:y val="0.92777497054994107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392328852977394E-2"/>
          <c:y val="0.10977604589447644"/>
          <c:w val="0.91445973520446799"/>
          <c:h val="0.80089270853338457"/>
        </c:manualLayout>
      </c:layout>
      <c:scatterChart>
        <c:scatterStyle val="lineMarker"/>
        <c:varyColors val="0"/>
        <c:ser>
          <c:idx val="0"/>
          <c:order val="0"/>
          <c:tx>
            <c:v>MB nss=6e-6 NM=1e4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'tStep=5e-10'!$P$3:$P$8</c:f>
              <c:numCache>
                <c:formatCode>0.00E+00</c:formatCode>
                <c:ptCount val="6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  <c:pt idx="5">
                  <c:v>1E-8</c:v>
                </c:pt>
              </c:numCache>
            </c:numRef>
          </c:xVal>
          <c:yVal>
            <c:numRef>
              <c:f>'tStep=5e-10'!$U$3:$U$8</c:f>
              <c:numCache>
                <c:formatCode>0.00E+00</c:formatCode>
                <c:ptCount val="6"/>
                <c:pt idx="0">
                  <c:v>1.37181928283733E-9</c:v>
                </c:pt>
                <c:pt idx="1">
                  <c:v>5.7026008788547804E-10</c:v>
                </c:pt>
                <c:pt idx="2">
                  <c:v>1.6755544115572899E-10</c:v>
                </c:pt>
                <c:pt idx="3">
                  <c:v>1.8945563813106601E-10</c:v>
                </c:pt>
                <c:pt idx="4">
                  <c:v>1.45848886563665E-10</c:v>
                </c:pt>
                <c:pt idx="5">
                  <c:v>1.2920019340249699E-10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9AF-4559-8D6D-701451321258}"/>
            </c:ext>
          </c:extLst>
        </c:ser>
        <c:ser>
          <c:idx val="1"/>
          <c:order val="1"/>
          <c:tx>
            <c:v>MB nss=6e-6 NM=2e4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F4D13C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'tStep=5e-9'!$O$3:$O$7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'tStep=5e-9'!$T$3:$T$7</c:f>
              <c:numCache>
                <c:formatCode>0.00E+00</c:formatCode>
                <c:ptCount val="5"/>
                <c:pt idx="0">
                  <c:v>1.5523742644728601E-9</c:v>
                </c:pt>
                <c:pt idx="1">
                  <c:v>5.12342285366232E-10</c:v>
                </c:pt>
                <c:pt idx="2">
                  <c:v>6.6165061784440101E-11</c:v>
                </c:pt>
                <c:pt idx="3">
                  <c:v>8.1987932057168596E-12</c:v>
                </c:pt>
                <c:pt idx="4">
                  <c:v>-1.88123147089889E-10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9AF-4559-8D6D-701451321258}"/>
            </c:ext>
          </c:extLst>
        </c:ser>
        <c:ser>
          <c:idx val="2"/>
          <c:order val="2"/>
          <c:tx>
            <c:v>MB nss=6e-6 NM=2e3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FFFF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'tStep=5e-10'!$P$33:$P$37</c:f>
              <c:numCache>
                <c:formatCode>0.00E+00</c:formatCode>
                <c:ptCount val="5"/>
                <c:pt idx="0">
                  <c:v>1E-3</c:v>
                </c:pt>
                <c:pt idx="1">
                  <c:v>1E-4</c:v>
                </c:pt>
                <c:pt idx="2">
                  <c:v>1.0000000000000001E-5</c:v>
                </c:pt>
                <c:pt idx="3">
                  <c:v>9.9999999999999995E-7</c:v>
                </c:pt>
                <c:pt idx="4">
                  <c:v>9.9999999999999995E-8</c:v>
                </c:pt>
              </c:numCache>
            </c:numRef>
          </c:xVal>
          <c:yVal>
            <c:numRef>
              <c:f>'tStep=5e-10'!$U$33:$U$37</c:f>
              <c:numCache>
                <c:formatCode>0.00E+00</c:formatCode>
                <c:ptCount val="5"/>
                <c:pt idx="0">
                  <c:v>5.0532029218111803E-10</c:v>
                </c:pt>
                <c:pt idx="1">
                  <c:v>2.5372418512233201E-10</c:v>
                </c:pt>
                <c:pt idx="2">
                  <c:v>2.4038888364859298E-10</c:v>
                </c:pt>
                <c:pt idx="3">
                  <c:v>2.1059491302048201E-10</c:v>
                </c:pt>
                <c:pt idx="4">
                  <c:v>1.9230612841243801E-10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9AF-4559-8D6D-701451321258}"/>
            </c:ext>
          </c:extLst>
        </c:ser>
        <c:ser>
          <c:idx val="3"/>
          <c:order val="3"/>
          <c:tx>
            <c:v>MB nss=6e-6 NM=8e3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376AF9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'tStep=5e-9'!$O$9:$O$14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'tStep=5e-9'!$T$9:$T$14</c:f>
              <c:numCache>
                <c:formatCode>0.00E+00</c:formatCode>
                <c:ptCount val="6"/>
                <c:pt idx="0">
                  <c:v>1.4611399882231401E-9</c:v>
                </c:pt>
                <c:pt idx="1">
                  <c:v>4.5813983259875302E-10</c:v>
                </c:pt>
                <c:pt idx="2">
                  <c:v>2.3447997735300401E-10</c:v>
                </c:pt>
                <c:pt idx="3">
                  <c:v>1.8341871662173E-10</c:v>
                </c:pt>
                <c:pt idx="4">
                  <c:v>1.1274257056905101E-10</c:v>
                </c:pt>
                <c:pt idx="5">
                  <c:v>6.2476403270983798E-11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9AF-4559-8D6D-701451321258}"/>
            </c:ext>
          </c:extLst>
        </c:ser>
        <c:ser>
          <c:idx val="4"/>
          <c:order val="4"/>
          <c:tx>
            <c:v>MB nss=6e-6 NM=1.5e4 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'tStep=5e-9'!$O$16:$O$20</c:f>
              <c:numCache>
                <c:formatCode>General</c:formatCode>
                <c:ptCount val="5"/>
                <c:pt idx="0">
                  <c:v>1E-4</c:v>
                </c:pt>
                <c:pt idx="1">
                  <c:v>1E-3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4.9999999999999998E-7</c:v>
                </c:pt>
              </c:numCache>
            </c:numRef>
          </c:xVal>
          <c:yVal>
            <c:numRef>
              <c:f>'tStep=5e-9'!$T$16:$T$20</c:f>
              <c:numCache>
                <c:formatCode>0.00E+00</c:formatCode>
                <c:ptCount val="5"/>
                <c:pt idx="0">
                  <c:v>5.9366590344487701E-10</c:v>
                </c:pt>
                <c:pt idx="1">
                  <c:v>1.59205847986357E-9</c:v>
                </c:pt>
                <c:pt idx="2">
                  <c:v>1.2394492223495101E-10</c:v>
                </c:pt>
                <c:pt idx="3">
                  <c:v>6.0998426281814404E-11</c:v>
                </c:pt>
                <c:pt idx="4">
                  <c:v>3.5832736820577201E-11</c:v>
                </c:pt>
              </c:numCache>
            </c:numRef>
          </c:yVal>
          <c:smooth val="0"/>
        </c:ser>
        <c:ser>
          <c:idx val="5"/>
          <c:order val="5"/>
          <c:tx>
            <c:v>MB nss=6e-6 NM=9e3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'tStep=5e-9'!$O$22:$O$27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'tStep=5e-9'!$T$22:$T$27</c:f>
              <c:numCache>
                <c:formatCode>0.00E+00</c:formatCode>
                <c:ptCount val="6"/>
                <c:pt idx="0">
                  <c:v>1.45116604883597E-9</c:v>
                </c:pt>
                <c:pt idx="1">
                  <c:v>5.5173029769026296E-10</c:v>
                </c:pt>
                <c:pt idx="2">
                  <c:v>2.9423322923735301E-10</c:v>
                </c:pt>
                <c:pt idx="3">
                  <c:v>1.10683443890984E-10</c:v>
                </c:pt>
                <c:pt idx="4">
                  <c:v>6.1379013370246202E-11</c:v>
                </c:pt>
                <c:pt idx="5">
                  <c:v>1.9616273192767501E-11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044480"/>
        <c:axId val="239063040"/>
      </c:scatterChart>
      <c:valAx>
        <c:axId val="239044480"/>
        <c:scaling>
          <c:logBase val="10"/>
          <c:orientation val="minMax"/>
          <c:max val="1.000000000000000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>
                    <a:solidFill>
                      <a:sysClr val="windowText" lastClr="000000"/>
                    </a:solidFill>
                  </a:rPr>
                  <a:t>V [m/s]</a:t>
                </a:r>
              </a:p>
            </c:rich>
          </c:tx>
          <c:layout>
            <c:manualLayout>
              <c:xMode val="edge"/>
              <c:yMode val="edge"/>
              <c:x val="0.45910091418950988"/>
              <c:y val="1.037238831470147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063040"/>
        <c:crosses val="autoZero"/>
        <c:crossBetween val="midCat"/>
      </c:valAx>
      <c:valAx>
        <c:axId val="239063040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 b="1">
                    <a:solidFill>
                      <a:sysClr val="windowText" lastClr="000000"/>
                    </a:solidFill>
                  </a:rPr>
                  <a:t>Ff [N]</a:t>
                </a:r>
              </a:p>
            </c:rich>
          </c:tx>
          <c:layout>
            <c:manualLayout>
              <c:xMode val="edge"/>
              <c:yMode val="edge"/>
              <c:x val="0"/>
              <c:y val="0.5107965239101209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044480"/>
        <c:crossesAt val="1.0000000000000005E-8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651984041106908"/>
          <c:y val="0.6359098329172268"/>
          <c:w val="0.23545826327734404"/>
          <c:h val="0.34045213662697194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t-step=3e-9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18190655994501945"/>
          <c:y val="0.9402930350169643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392328852977394E-2"/>
          <c:y val="0.11848999587217771"/>
          <c:w val="0.91445973520446799"/>
          <c:h val="0.81509365483617213"/>
        </c:manualLayout>
      </c:layout>
      <c:scatterChart>
        <c:scatterStyle val="lineMarker"/>
        <c:varyColors val="0"/>
        <c:ser>
          <c:idx val="1"/>
          <c:order val="0"/>
          <c:tx>
            <c:v>MB nss=6e-6 NM=1e3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'tStep=3e-9'!$O$19:$O$23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'tStep=3e-9'!$T$19:$T$23</c:f>
              <c:numCache>
                <c:formatCode>0.00E+00</c:formatCode>
                <c:ptCount val="5"/>
                <c:pt idx="0">
                  <c:v>1.50342768256327E-9</c:v>
                </c:pt>
                <c:pt idx="1">
                  <c:v>5.0475411844524E-10</c:v>
                </c:pt>
                <c:pt idx="2">
                  <c:v>2.8025854439518999E-10</c:v>
                </c:pt>
                <c:pt idx="3">
                  <c:v>2.57431435941113E-10</c:v>
                </c:pt>
                <c:pt idx="4">
                  <c:v>2.5118051004138798E-10</c:v>
                </c:pt>
              </c:numCache>
            </c:numRef>
          </c:yVal>
          <c:smooth val="0"/>
        </c:ser>
        <c:ser>
          <c:idx val="3"/>
          <c:order val="1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'tStep=3e-9'!$O$7:$O$11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'tStep=3e-9'!$T$7:$T$11</c:f>
              <c:numCache>
                <c:formatCode>0.00E+00</c:formatCode>
                <c:ptCount val="5"/>
                <c:pt idx="0">
                  <c:v>1.53151218357021E-9</c:v>
                </c:pt>
                <c:pt idx="1">
                  <c:v>4.8784262301433997E-10</c:v>
                </c:pt>
                <c:pt idx="2">
                  <c:v>1.8351119604589799E-10</c:v>
                </c:pt>
                <c:pt idx="3">
                  <c:v>1.4680698052512E-10</c:v>
                </c:pt>
                <c:pt idx="4">
                  <c:v>1.1499548148186E-10</c:v>
                </c:pt>
              </c:numCache>
            </c:numRef>
          </c:yVal>
          <c:smooth val="0"/>
        </c:ser>
        <c:ser>
          <c:idx val="4"/>
          <c:order val="2"/>
          <c:tx>
            <c:v>MB nss=6e-6 NM=3e4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'tStep=3e-9'!$O$2:$O$5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5.0000000000000004E-6</c:v>
                </c:pt>
              </c:numCache>
            </c:numRef>
          </c:xVal>
          <c:yVal>
            <c:numRef>
              <c:f>'tStep=3e-9'!$T$2:$T$5</c:f>
              <c:numCache>
                <c:formatCode>0.00E+00</c:formatCode>
                <c:ptCount val="4"/>
                <c:pt idx="0">
                  <c:v>1.68529573601468E-9</c:v>
                </c:pt>
                <c:pt idx="1">
                  <c:v>6.2831767806526401E-10</c:v>
                </c:pt>
                <c:pt idx="2">
                  <c:v>1.53641679505091E-10</c:v>
                </c:pt>
                <c:pt idx="3">
                  <c:v>4.86290445007253E-11</c:v>
                </c:pt>
              </c:numCache>
            </c:numRef>
          </c:yVal>
          <c:smooth val="0"/>
        </c:ser>
        <c:ser>
          <c:idx val="0"/>
          <c:order val="3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7030A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'tStep=3e-9'!$O$13:$O$17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5.0000000000000004E-6</c:v>
                </c:pt>
              </c:numCache>
            </c:numRef>
          </c:xVal>
          <c:yVal>
            <c:numRef>
              <c:f>'tStep=3e-9'!$T$13:$T$17</c:f>
              <c:numCache>
                <c:formatCode>0.00E+00</c:formatCode>
                <c:ptCount val="5"/>
                <c:pt idx="0">
                  <c:v>1.50392865571241E-9</c:v>
                </c:pt>
                <c:pt idx="1">
                  <c:v>4.0638354402608501E-10</c:v>
                </c:pt>
                <c:pt idx="2">
                  <c:v>1.8693781314793001E-10</c:v>
                </c:pt>
                <c:pt idx="3">
                  <c:v>4.9319667810693603E-11</c:v>
                </c:pt>
                <c:pt idx="4">
                  <c:v>1.4400792415343101E-10</c:v>
                </c:pt>
              </c:numCache>
            </c:numRef>
          </c:yVal>
          <c:smooth val="0"/>
        </c:ser>
        <c:ser>
          <c:idx val="2"/>
          <c:order val="4"/>
          <c:tx>
            <c:v>MB nss=6e-6 NM=1.5e4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'tStep=3e-9'!$O$25:$O$28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'tStep=3e-9'!$T$25:$T$28</c:f>
              <c:numCache>
                <c:formatCode>0.00E+00</c:formatCode>
                <c:ptCount val="4"/>
                <c:pt idx="0">
                  <c:v>1.4003666134211601E-9</c:v>
                </c:pt>
                <c:pt idx="1">
                  <c:v>5.22431388305824E-10</c:v>
                </c:pt>
                <c:pt idx="2">
                  <c:v>1.45851928464731E-10</c:v>
                </c:pt>
                <c:pt idx="3">
                  <c:v>9.1957733409937401E-11</c:v>
                </c:pt>
              </c:numCache>
            </c:numRef>
          </c:yVal>
          <c:smooth val="0"/>
        </c:ser>
        <c:ser>
          <c:idx val="5"/>
          <c:order val="5"/>
          <c:tx>
            <c:v>MB nss=6e-6 NM=2.2e4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'tStep=3e-9'!$O$30:$O$33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'tStep=3e-9'!$T$30:$T$33</c:f>
              <c:numCache>
                <c:formatCode>0.00E+00</c:formatCode>
                <c:ptCount val="4"/>
                <c:pt idx="0">
                  <c:v>1.6224162808968901E-9</c:v>
                </c:pt>
                <c:pt idx="1">
                  <c:v>6.8624205155698597E-10</c:v>
                </c:pt>
                <c:pt idx="2">
                  <c:v>8.0551539092604704E-11</c:v>
                </c:pt>
                <c:pt idx="3">
                  <c:v>1.24106106957362E-11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222208"/>
        <c:axId val="240224512"/>
      </c:scatterChart>
      <c:valAx>
        <c:axId val="240222208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ysClr val="windowText" lastClr="000000"/>
                    </a:solidFill>
                  </a:rPr>
                  <a:t>V [m/s]</a:t>
                </a:r>
              </a:p>
            </c:rich>
          </c:tx>
          <c:layout>
            <c:manualLayout>
              <c:xMode val="edge"/>
              <c:yMode val="edge"/>
              <c:x val="0.4591008481981661"/>
              <c:y val="1.018435010163788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224512"/>
        <c:crosses val="autoZero"/>
        <c:crossBetween val="midCat"/>
      </c:valAx>
      <c:valAx>
        <c:axId val="240224512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 b="1">
                    <a:solidFill>
                      <a:sysClr val="windowText" lastClr="000000"/>
                    </a:solidFill>
                  </a:rPr>
                  <a:t>Ff [N]</a:t>
                </a:r>
              </a:p>
            </c:rich>
          </c:tx>
          <c:layout>
            <c:manualLayout>
              <c:xMode val="edge"/>
              <c:yMode val="edge"/>
              <c:x val="0"/>
              <c:y val="0.52208042243977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222208"/>
        <c:crossesAt val="1.0000000000000005E-8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587509558281"/>
          <c:y val="0.63656007938032144"/>
          <c:w val="0.24929607650741195"/>
          <c:h val="0.34849961590167083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t-step=1e-9 [1/s]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1889475828278375"/>
          <c:y val="0.9433533720343875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392328852977394E-2"/>
          <c:y val="0.11814503635792462"/>
          <c:w val="0.91445973520446799"/>
          <c:h val="0.81543867930996283"/>
        </c:manualLayout>
      </c:layout>
      <c:scatterChart>
        <c:scatterStyle val="lineMarker"/>
        <c:varyColors val="0"/>
        <c:ser>
          <c:idx val="5"/>
          <c:order val="0"/>
          <c:tx>
            <c:v>MB nss=6e-6 NM=9e3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'tStep=1e-9'!$O$2:$O$7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'tStep=1e-9'!$T$2:$T$7</c:f>
              <c:numCache>
                <c:formatCode>0.00E+00</c:formatCode>
                <c:ptCount val="6"/>
                <c:pt idx="0">
                  <c:v>1.5433865844806801E-9</c:v>
                </c:pt>
                <c:pt idx="1">
                  <c:v>4.9531281985744201E-10</c:v>
                </c:pt>
                <c:pt idx="2">
                  <c:v>2.68437993324852E-10</c:v>
                </c:pt>
                <c:pt idx="3">
                  <c:v>2.16733454152831E-10</c:v>
                </c:pt>
                <c:pt idx="4">
                  <c:v>1.6005419424633401E-10</c:v>
                </c:pt>
              </c:numCache>
            </c:numRef>
          </c:yVal>
          <c:smooth val="0"/>
        </c:ser>
        <c:ser>
          <c:idx val="0"/>
          <c:order val="1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'tStep=1e-9'!$O$8:$O$12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'tStep=1e-9'!$T$8:$T$12</c:f>
              <c:numCache>
                <c:formatCode>0.00E+00</c:formatCode>
                <c:ptCount val="5"/>
                <c:pt idx="0">
                  <c:v>1.52103409805437E-9</c:v>
                </c:pt>
                <c:pt idx="1">
                  <c:v>5.68096582847957E-10</c:v>
                </c:pt>
                <c:pt idx="2">
                  <c:v>2.5934931031338902E-10</c:v>
                </c:pt>
                <c:pt idx="3">
                  <c:v>2.0649736027214401E-10</c:v>
                </c:pt>
                <c:pt idx="4">
                  <c:v>1.5274949596242101E-10</c:v>
                </c:pt>
              </c:numCache>
            </c:numRef>
          </c:yVal>
          <c:smooth val="0"/>
        </c:ser>
        <c:ser>
          <c:idx val="1"/>
          <c:order val="2"/>
          <c:tx>
            <c:v>MB nss=6e-6 NM=1e3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'tStep=1e-9'!$O$14:$O$18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'tStep=1e-9'!$T$14:$T$18</c:f>
              <c:numCache>
                <c:formatCode>0.00E+00</c:formatCode>
                <c:ptCount val="5"/>
                <c:pt idx="0">
                  <c:v>1.4930581797601099E-9</c:v>
                </c:pt>
                <c:pt idx="1">
                  <c:v>5.0200331575280302E-10</c:v>
                </c:pt>
                <c:pt idx="2">
                  <c:v>2.83539488366468E-10</c:v>
                </c:pt>
                <c:pt idx="3">
                  <c:v>2.5914417259955002E-10</c:v>
                </c:pt>
                <c:pt idx="4">
                  <c:v>2.5426061263187601E-10</c:v>
                </c:pt>
              </c:numCache>
            </c:numRef>
          </c:yVal>
          <c:smooth val="0"/>
        </c:ser>
        <c:ser>
          <c:idx val="2"/>
          <c:order val="3"/>
          <c:tx>
            <c:v>MB nss=6e-6 NM=9e4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'tStep=1e-9'!$O$20:$O$22</c:f>
              <c:numCache>
                <c:formatCode>General</c:formatCode>
                <c:ptCount val="3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</c:numCache>
            </c:numRef>
          </c:xVal>
          <c:yVal>
            <c:numRef>
              <c:f>'tStep=1e-9'!$T$20:$T$22</c:f>
              <c:numCache>
                <c:formatCode>0.00E+00</c:formatCode>
                <c:ptCount val="3"/>
                <c:pt idx="0">
                  <c:v>1.1503398637710599E-9</c:v>
                </c:pt>
                <c:pt idx="1">
                  <c:v>6.6409269331487504E-12</c:v>
                </c:pt>
                <c:pt idx="2">
                  <c:v>-4.8335490463061399E-11</c:v>
                </c:pt>
              </c:numCache>
            </c:numRef>
          </c:yVal>
          <c:smooth val="0"/>
        </c:ser>
        <c:ser>
          <c:idx val="3"/>
          <c:order val="4"/>
          <c:tx>
            <c:v>MB nss=6e-6 NM=1e4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'tStep=1e-9'!$O$24:$O$28</c:f>
              <c:numCache>
                <c:formatCode>General</c:formatCode>
                <c:ptCount val="5"/>
                <c:pt idx="0" formatCode="0.00E+00">
                  <c:v>1.0000000000000001E-5</c:v>
                </c:pt>
                <c:pt idx="1">
                  <c:v>1E-4</c:v>
                </c:pt>
                <c:pt idx="2">
                  <c:v>1E-3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'tStep=1e-9'!$T$24:$T$28</c:f>
              <c:numCache>
                <c:formatCode>0.00E+00</c:formatCode>
                <c:ptCount val="5"/>
                <c:pt idx="0">
                  <c:v>2.8116309077204897E-10</c:v>
                </c:pt>
                <c:pt idx="1">
                  <c:v>5.0758781263487503E-10</c:v>
                </c:pt>
                <c:pt idx="2">
                  <c:v>1.55121680888147E-9</c:v>
                </c:pt>
                <c:pt idx="3">
                  <c:v>2.15370207877274E-10</c:v>
                </c:pt>
              </c:numCache>
            </c:numRef>
          </c:yVal>
          <c:smooth val="0"/>
        </c:ser>
        <c:ser>
          <c:idx val="4"/>
          <c:order val="5"/>
          <c:tx>
            <c:v>MB nss=6e-6 NM=3e4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'tStep=1e-9'!$O$29:$O$32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'tStep=1e-9'!$T$29:$T$32</c:f>
              <c:numCache>
                <c:formatCode>0.00E+00</c:formatCode>
                <c:ptCount val="4"/>
                <c:pt idx="0">
                  <c:v>1.2813572155408501E-9</c:v>
                </c:pt>
                <c:pt idx="1">
                  <c:v>4.2256959129285399E-10</c:v>
                </c:pt>
                <c:pt idx="2">
                  <c:v>1.38981237465623E-10</c:v>
                </c:pt>
                <c:pt idx="3">
                  <c:v>3.0116115275543001E-11</c:v>
                </c:pt>
              </c:numCache>
            </c:numRef>
          </c:yVal>
          <c:smooth val="0"/>
        </c:ser>
        <c:ser>
          <c:idx val="6"/>
          <c:order val="6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'tStep=1e-9'!$O$34:$O$37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3.0000000000000001E-6</c:v>
                </c:pt>
              </c:numCache>
            </c:numRef>
          </c:xVal>
          <c:yVal>
            <c:numRef>
              <c:f>'tStep=1e-9'!$T$34:$T$37</c:f>
              <c:numCache>
                <c:formatCode>0.00E+00</c:formatCode>
                <c:ptCount val="4"/>
                <c:pt idx="0">
                  <c:v>1.2402615147702401E-9</c:v>
                </c:pt>
                <c:pt idx="1">
                  <c:v>4.3380684403823E-10</c:v>
                </c:pt>
                <c:pt idx="2">
                  <c:v>8.2393776517215805E-11</c:v>
                </c:pt>
                <c:pt idx="3">
                  <c:v>8.2039519951446097E-12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278528"/>
        <c:axId val="240293376"/>
      </c:scatterChart>
      <c:valAx>
        <c:axId val="240278528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>
                    <a:solidFill>
                      <a:sysClr val="windowText" lastClr="000000"/>
                    </a:solidFill>
                  </a:rPr>
                  <a:t>V [m/s]</a:t>
                </a:r>
              </a:p>
            </c:rich>
          </c:tx>
          <c:layout>
            <c:manualLayout>
              <c:xMode val="edge"/>
              <c:yMode val="edge"/>
              <c:x val="0.45910089707490342"/>
              <c:y val="2.9316962394448269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293376"/>
        <c:crosses val="autoZero"/>
        <c:crossBetween val="midCat"/>
      </c:valAx>
      <c:valAx>
        <c:axId val="240293376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 b="1">
                    <a:solidFill>
                      <a:sysClr val="windowText" lastClr="000000"/>
                    </a:solidFill>
                  </a:rPr>
                  <a:t>Ff [N]</a:t>
                </a:r>
              </a:p>
            </c:rich>
          </c:tx>
          <c:layout>
            <c:manualLayout>
              <c:xMode val="edge"/>
              <c:yMode val="edge"/>
              <c:x val="1.5568527694142912E-3"/>
              <c:y val="0.529586986240269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278528"/>
        <c:crossesAt val="1.0000000000000005E-8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341764855654623"/>
          <c:y val="0.65835968808464296"/>
          <c:w val="0.22909333675595769"/>
          <c:h val="0.32340672944126186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33235022292782"/>
          <c:y val="0.10000095988808791"/>
          <c:w val="0.82421895690537084"/>
          <c:h val="0.8403205716921901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415104"/>
        <c:axId val="240417408"/>
      </c:scatterChart>
      <c:valAx>
        <c:axId val="240415104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0417408"/>
        <c:crosses val="max"/>
        <c:crossBetween val="midCat"/>
      </c:valAx>
      <c:valAx>
        <c:axId val="240417408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8723277104358629E-2"/>
              <c:y val="0.536668994666147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041510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400683511945646"/>
          <c:y val="0.58479821080675376"/>
          <c:w val="0.21088104931600801"/>
          <c:h val="0.3898493533045028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384657011899265E-2"/>
          <c:y val="0.10000095988808791"/>
          <c:w val="0.84616669908433773"/>
          <c:h val="0.82584320959463442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ser>
          <c:idx val="0"/>
          <c:order val="6"/>
          <c:tx>
            <c:v>FP nc=6e-6 d=7e-16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cantilever=6e-6'!$X$5:$X$11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>
                  <c:v>0.01</c:v>
                </c:pt>
                <c:pt idx="5" formatCode="0.00E+00">
                  <c:v>9.9999999999999995E-8</c:v>
                </c:pt>
                <c:pt idx="6" formatCode="0.00E+00">
                  <c:v>1E-8</c:v>
                </c:pt>
              </c:numCache>
            </c:numRef>
          </c:xVal>
          <c:yVal>
            <c:numRef>
              <c:f>'eta cantilever=6e-6'!$AA$5:$AA$11</c:f>
              <c:numCache>
                <c:formatCode>0.00E+00</c:formatCode>
                <c:ptCount val="7"/>
                <c:pt idx="0">
                  <c:v>9.8313888396860103E-11</c:v>
                </c:pt>
                <c:pt idx="1">
                  <c:v>1.0939919657759901E-10</c:v>
                </c:pt>
                <c:pt idx="2">
                  <c:v>9.5424808472525802E-11</c:v>
                </c:pt>
                <c:pt idx="3">
                  <c:v>4.3258166380132901E-11</c:v>
                </c:pt>
                <c:pt idx="4">
                  <c:v>1.12423694283864E-10</c:v>
                </c:pt>
                <c:pt idx="5">
                  <c:v>1.24585463369303E-11</c:v>
                </c:pt>
                <c:pt idx="6">
                  <c:v>8.1744003841775194E-12</c:v>
                </c:pt>
              </c:numCache>
            </c:numRef>
          </c:yVal>
          <c:smooth val="0"/>
        </c:ser>
        <c:ser>
          <c:idx val="3"/>
          <c:order val="7"/>
          <c:tx>
            <c:v>FP nc=6e-6 d=2e-18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cantilever=6e-6'!$X$13:$X$19</c:f>
              <c:numCache>
                <c:formatCode>General</c:formatCode>
                <c:ptCount val="7"/>
                <c:pt idx="0" formatCode="0.00E+0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cantilever=6e-6'!$AA$13:$AA$19</c:f>
              <c:numCache>
                <c:formatCode>0.00E+00</c:formatCode>
                <c:ptCount val="7"/>
                <c:pt idx="0">
                  <c:v>8.8031316344772798E-11</c:v>
                </c:pt>
                <c:pt idx="1">
                  <c:v>1.65074416489959E-10</c:v>
                </c:pt>
                <c:pt idx="2">
                  <c:v>2.1531126069470501E-10</c:v>
                </c:pt>
                <c:pt idx="3">
                  <c:v>2.3387631355961902E-10</c:v>
                </c:pt>
                <c:pt idx="4">
                  <c:v>2.3022881909337901E-10</c:v>
                </c:pt>
                <c:pt idx="5">
                  <c:v>2.2974051330566801E-10</c:v>
                </c:pt>
                <c:pt idx="6">
                  <c:v>7.7040243457107998E-11</c:v>
                </c:pt>
              </c:numCache>
            </c:numRef>
          </c:yVal>
          <c:smooth val="0"/>
        </c:ser>
        <c:ser>
          <c:idx val="4"/>
          <c:order val="8"/>
          <c:tx>
            <c:v>FP nc=6e-6 d=2e-17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xVal>
            <c:numRef>
              <c:f>'eta cantilever=6e-6'!$X$21:$X$26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cantilever=6e-6'!$AA$21:$AA$26</c:f>
              <c:numCache>
                <c:formatCode>0.00E+00</c:formatCode>
                <c:ptCount val="6"/>
                <c:pt idx="0">
                  <c:v>1.2516743253251699E-10</c:v>
                </c:pt>
                <c:pt idx="1">
                  <c:v>1.3818124912693699E-10</c:v>
                </c:pt>
                <c:pt idx="2">
                  <c:v>1.9892351711926301E-10</c:v>
                </c:pt>
                <c:pt idx="3">
                  <c:v>2.06287270528564E-10</c:v>
                </c:pt>
                <c:pt idx="4">
                  <c:v>1.98554595764396E-10</c:v>
                </c:pt>
                <c:pt idx="5">
                  <c:v>1.8976725685196199E-10</c:v>
                </c:pt>
              </c:numCache>
            </c:numRef>
          </c:yVal>
          <c:smooth val="0"/>
        </c:ser>
        <c:ser>
          <c:idx val="5"/>
          <c:order val="9"/>
          <c:tx>
            <c:v>FP nc=6e-6 d=2e-16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0000"/>
              </a:solidFill>
            </c:spPr>
          </c:marker>
          <c:xVal>
            <c:numRef>
              <c:f>'eta cantilever=6e-6'!$X$28:$X$33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cantilever=6e-6'!$AA$28:$AA$33</c:f>
              <c:numCache>
                <c:formatCode>0.00E+00</c:formatCode>
                <c:ptCount val="6"/>
                <c:pt idx="0">
                  <c:v>1.11228700790736E-10</c:v>
                </c:pt>
                <c:pt idx="1">
                  <c:v>1.15067944239044E-10</c:v>
                </c:pt>
                <c:pt idx="2">
                  <c:v>1.4852073600734599E-10</c:v>
                </c:pt>
                <c:pt idx="3">
                  <c:v>1.2182272172179099E-10</c:v>
                </c:pt>
                <c:pt idx="4">
                  <c:v>8.7395384329386203E-11</c:v>
                </c:pt>
                <c:pt idx="5">
                  <c:v>3.1617855278729699E-11</c:v>
                </c:pt>
              </c:numCache>
            </c:numRef>
          </c:yVal>
          <c:smooth val="0"/>
        </c:ser>
        <c:ser>
          <c:idx val="6"/>
          <c:order val="10"/>
          <c:tx>
            <c:v>FP nc=6e-6 d=1e-16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7030A0"/>
              </a:solidFill>
            </c:spPr>
          </c:marker>
          <c:xVal>
            <c:numRef>
              <c:f>'eta cantilever=6e-6'!$X$35:$X$40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cantilever=6e-6'!$AA$35:$AA$40</c:f>
              <c:numCache>
                <c:formatCode>0.00E+00</c:formatCode>
                <c:ptCount val="6"/>
                <c:pt idx="0">
                  <c:v>1.13303058894329E-10</c:v>
                </c:pt>
                <c:pt idx="1">
                  <c:v>1.1259855507308699E-10</c:v>
                </c:pt>
                <c:pt idx="2">
                  <c:v>1.7247074485394E-10</c:v>
                </c:pt>
                <c:pt idx="3">
                  <c:v>1.5739667912242901E-10</c:v>
                </c:pt>
                <c:pt idx="4">
                  <c:v>1.3750007088733899E-10</c:v>
                </c:pt>
                <c:pt idx="5">
                  <c:v>1.197357532598E-10</c:v>
                </c:pt>
              </c:numCache>
            </c:numRef>
          </c:yVal>
          <c:smooth val="0"/>
        </c:ser>
        <c:ser>
          <c:idx val="7"/>
          <c:order val="11"/>
          <c:tx>
            <c:v>FP nc=6e-6 d=1.5e-16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00B0F0"/>
              </a:solidFill>
            </c:spPr>
          </c:marker>
          <c:xVal>
            <c:numRef>
              <c:f>'eta cantilever=6e-6'!$X$42:$X$48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cantilever=6e-6'!$AA$42:$AA$48</c:f>
              <c:numCache>
                <c:formatCode>0.00E+00</c:formatCode>
                <c:ptCount val="7"/>
                <c:pt idx="0">
                  <c:v>1.12244863198315E-10</c:v>
                </c:pt>
                <c:pt idx="1">
                  <c:v>1.1032900694007401E-10</c:v>
                </c:pt>
                <c:pt idx="2">
                  <c:v>1.6025556317946901E-10</c:v>
                </c:pt>
                <c:pt idx="3">
                  <c:v>1.3816150703375599E-10</c:v>
                </c:pt>
                <c:pt idx="4">
                  <c:v>1.12203563395047E-10</c:v>
                </c:pt>
                <c:pt idx="5">
                  <c:v>8.0357598703656094E-11</c:v>
                </c:pt>
                <c:pt idx="6">
                  <c:v>1.13816119102065E-10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490368"/>
        <c:axId val="240513408"/>
      </c:scatterChart>
      <c:valAx>
        <c:axId val="240490368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48320554964726026"/>
              <c:y val="1.789571380034558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0513408"/>
        <c:crosses val="max"/>
        <c:crossBetween val="midCat"/>
      </c:valAx>
      <c:valAx>
        <c:axId val="240513408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0530205796838723E-2"/>
              <c:y val="0.5286595081257853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049036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898183567455578"/>
          <c:y val="0.57908658060227713"/>
          <c:w val="0.2547842427424592"/>
          <c:h val="0.4122525885008547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0401360987704E-2"/>
          <c:y val="0.11238287101836064"/>
          <c:w val="0.84718358448757047"/>
          <c:h val="0.80424738169864685"/>
        </c:manualLayout>
      </c:layout>
      <c:scatterChart>
        <c:scatterStyle val="lineMarker"/>
        <c:varyColors val="0"/>
        <c:ser>
          <c:idx val="14"/>
          <c:order val="0"/>
          <c:tx>
            <c:v>MB nss=6e-6 NM=1666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'tStep=5e-10'!$P$98:$P$102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'tStep=5e-10'!$U$98:$U$102</c:f>
              <c:numCache>
                <c:formatCode>0.00E+00</c:formatCode>
                <c:ptCount val="5"/>
                <c:pt idx="0">
                  <c:v>1.4887945928383201E-9</c:v>
                </c:pt>
                <c:pt idx="1">
                  <c:v>4.9742530756110997E-10</c:v>
                </c:pt>
                <c:pt idx="2">
                  <c:v>2.9439545365861699E-10</c:v>
                </c:pt>
                <c:pt idx="3">
                  <c:v>2.5960212867015102E-10</c:v>
                </c:pt>
                <c:pt idx="4">
                  <c:v>2.4542709937841301E-10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7D4B-45F4-92E2-271125A85741}"/>
            </c:ext>
          </c:extLst>
        </c:ser>
        <c:ser>
          <c:idx val="2"/>
          <c:order val="1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'tStep=5e-10'!$P$104:$P$110</c:f>
              <c:numCache>
                <c:formatCode>0.00E+00</c:formatCode>
                <c:ptCount val="7"/>
                <c:pt idx="0">
                  <c:v>1E-3</c:v>
                </c:pt>
                <c:pt idx="1">
                  <c:v>1E-3</c:v>
                </c:pt>
                <c:pt idx="2">
                  <c:v>1E-4</c:v>
                </c:pt>
                <c:pt idx="3">
                  <c:v>1E-8</c:v>
                </c:pt>
                <c:pt idx="4">
                  <c:v>9.9999999999999995E-8</c:v>
                </c:pt>
                <c:pt idx="5">
                  <c:v>1.0000000000000001E-5</c:v>
                </c:pt>
                <c:pt idx="6">
                  <c:v>9.9999999999999995E-7</c:v>
                </c:pt>
              </c:numCache>
            </c:numRef>
          </c:xVal>
          <c:yVal>
            <c:numRef>
              <c:f>'tStep=5e-10'!$U$104:$U$110</c:f>
              <c:numCache>
                <c:formatCode>0.00E+00</c:formatCode>
                <c:ptCount val="7"/>
                <c:pt idx="0">
                  <c:v>1.50809795042315E-9</c:v>
                </c:pt>
                <c:pt idx="1">
                  <c:v>1.4740398566109699E-9</c:v>
                </c:pt>
                <c:pt idx="2">
                  <c:v>4.94972249824948E-10</c:v>
                </c:pt>
                <c:pt idx="3">
                  <c:v>2.444E-10</c:v>
                </c:pt>
                <c:pt idx="4">
                  <c:v>2.4204732482318801E-10</c:v>
                </c:pt>
                <c:pt idx="5">
                  <c:v>2.9041421230035901E-10</c:v>
                </c:pt>
                <c:pt idx="6">
                  <c:v>2.5621221949156098E-10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0"/>
          <c:order val="2"/>
          <c:tx>
            <c:v>MB nss=6e-6 NM=1e4 tStep=5e-10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'tStep=5e-10'!$P$14:$P$28</c:f>
              <c:numCache>
                <c:formatCode>0.00E+00</c:formatCode>
                <c:ptCount val="15"/>
                <c:pt idx="3">
                  <c:v>1E-4</c:v>
                </c:pt>
                <c:pt idx="4">
                  <c:v>1E-3</c:v>
                </c:pt>
                <c:pt idx="5">
                  <c:v>1E-4</c:v>
                </c:pt>
                <c:pt idx="7">
                  <c:v>1.0000000000000001E-5</c:v>
                </c:pt>
                <c:pt idx="9">
                  <c:v>9.9999999999999995E-7</c:v>
                </c:pt>
                <c:pt idx="11" formatCode="General">
                  <c:v>1E-4</c:v>
                </c:pt>
                <c:pt idx="12">
                  <c:v>1.0000000000000001E-5</c:v>
                </c:pt>
                <c:pt idx="13">
                  <c:v>9.9999999999999995E-7</c:v>
                </c:pt>
                <c:pt idx="14">
                  <c:v>9.9999999999999995E-8</c:v>
                </c:pt>
              </c:numCache>
            </c:numRef>
          </c:xVal>
          <c:yVal>
            <c:numRef>
              <c:f>'tStep=5e-10'!$U$14:$U$28</c:f>
              <c:numCache>
                <c:formatCode>0.00E+00</c:formatCode>
                <c:ptCount val="15"/>
                <c:pt idx="3">
                  <c:v>4.8127213493167905E-10</c:v>
                </c:pt>
                <c:pt idx="4">
                  <c:v>1.45903310356346E-9</c:v>
                </c:pt>
                <c:pt idx="5">
                  <c:v>5.0692350595659699E-10</c:v>
                </c:pt>
                <c:pt idx="7">
                  <c:v>2.3684666153361299E-10</c:v>
                </c:pt>
                <c:pt idx="9">
                  <c:v>2.3480334968447101E-10</c:v>
                </c:pt>
                <c:pt idx="11">
                  <c:v>4.8871811154357E-10</c:v>
                </c:pt>
                <c:pt idx="12">
                  <c:v>2.5912563955182101E-10</c:v>
                </c:pt>
                <c:pt idx="13">
                  <c:v>2.36153642096932E-10</c:v>
                </c:pt>
                <c:pt idx="14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D4B-45F4-92E2-271125A85741}"/>
            </c:ext>
          </c:extLst>
        </c:ser>
        <c:ser>
          <c:idx val="4"/>
          <c:order val="3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'tStep=5e-10'!$P$85:$P$97</c:f>
              <c:numCache>
                <c:formatCode>0.00E+00</c:formatCode>
                <c:ptCount val="13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  <c:pt idx="5" formatCode="General">
                  <c:v>1E-4</c:v>
                </c:pt>
                <c:pt idx="7" formatCode="General">
                  <c:v>1E-4</c:v>
                </c:pt>
                <c:pt idx="9">
                  <c:v>1.0000000000000001E-5</c:v>
                </c:pt>
                <c:pt idx="10">
                  <c:v>9.9999999999999995E-7</c:v>
                </c:pt>
              </c:numCache>
            </c:numRef>
          </c:xVal>
          <c:yVal>
            <c:numRef>
              <c:f>'tStep=5e-10'!$U$85:$U$97</c:f>
              <c:numCache>
                <c:formatCode>0.00E+00</c:formatCode>
                <c:ptCount val="13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  <c:pt idx="5">
                  <c:v>5.3457479202835996E-10</c:v>
                </c:pt>
                <c:pt idx="7">
                  <c:v>4.4030011003831102E-10</c:v>
                </c:pt>
                <c:pt idx="9">
                  <c:v>2.2600841584338999E-10</c:v>
                </c:pt>
                <c:pt idx="10">
                  <c:v>1.8672098076263599E-10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7D4B-45F4-92E2-271125A85741}"/>
            </c:ext>
          </c:extLst>
        </c:ser>
        <c:ser>
          <c:idx val="3"/>
          <c:order val="4"/>
          <c:tx>
            <c:v>MB nss=6e-6 NM=3e4 tStep=5e-10</c:v>
          </c:tx>
          <c:spPr>
            <a:ln w="19050">
              <a:noFill/>
            </a:ln>
          </c:spPr>
          <c:marker>
            <c:symbol val="circle"/>
            <c:size val="11"/>
            <c:spPr>
              <a:solidFill>
                <a:srgbClr val="002060"/>
              </a:solidFill>
              <a:ln>
                <a:solidFill>
                  <a:srgbClr val="92D050"/>
                </a:solidFill>
              </a:ln>
            </c:spPr>
          </c:marker>
          <c:xVal>
            <c:numRef>
              <c:f>'tStep=5e-10'!$P$113:$P$119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1E-8</c:v>
                </c:pt>
                <c:pt idx="4" formatCode="0.00E+00">
                  <c:v>9.9999999999999995E-7</c:v>
                </c:pt>
                <c:pt idx="5" formatCode="0.00E+00">
                  <c:v>9.9999999999999995E-8</c:v>
                </c:pt>
              </c:numCache>
            </c:numRef>
          </c:xVal>
          <c:yVal>
            <c:numRef>
              <c:f>'tStep=5e-10'!$U$113:$U$119</c:f>
              <c:numCache>
                <c:formatCode>0.00E+00</c:formatCode>
                <c:ptCount val="7"/>
                <c:pt idx="0">
                  <c:v>1.65787444669428E-9</c:v>
                </c:pt>
                <c:pt idx="1">
                  <c:v>5.8530157541096E-10</c:v>
                </c:pt>
                <c:pt idx="2">
                  <c:v>1.53327874780914E-10</c:v>
                </c:pt>
                <c:pt idx="3">
                  <c:v>1.4377E-11</c:v>
                </c:pt>
                <c:pt idx="4">
                  <c:v>1.1847750900701601E-10</c:v>
                </c:pt>
                <c:pt idx="5">
                  <c:v>6.8414702739070703E-11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13"/>
          <c:order val="5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ln>
                <a:solidFill>
                  <a:schemeClr val="tx1"/>
                </a:solidFill>
              </a:ln>
            </c:spPr>
          </c:marker>
          <c:xVal>
            <c:numRef>
              <c:f>'tStep=5e-10'!$P$38:$P$64</c:f>
              <c:numCache>
                <c:formatCode>General</c:formatCode>
                <c:ptCount val="27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</c:numCache>
            </c:numRef>
          </c:xVal>
          <c:yVal>
            <c:numRef>
              <c:f>'tStep=5e-10'!$W$38:$W$64</c:f>
              <c:numCache>
                <c:formatCode>General</c:formatCode>
                <c:ptCount val="27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ser>
          <c:idx val="1"/>
          <c:order val="6"/>
          <c:tx>
            <c:v>MB nss=6e-6 nc=6e-6 NM=3.3e4 tStep=5e-10</c:v>
          </c:tx>
          <c:spPr>
            <a:ln w="19050">
              <a:noFill/>
            </a:ln>
          </c:spPr>
          <c:marker>
            <c:symbol val="triangle"/>
            <c:size val="14"/>
            <c:spPr>
              <a:solidFill>
                <a:schemeClr val="tx1"/>
              </a:solidFill>
              <a:ln>
                <a:solidFill>
                  <a:schemeClr val="bg1"/>
                </a:solidFill>
              </a:ln>
            </c:spPr>
          </c:marker>
          <c:xVal>
            <c:numRef>
              <c:f>'eta cantilever=6e-6'!$O$3:$O$8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>
                  <c:v>0.01</c:v>
                </c:pt>
              </c:numCache>
            </c:numRef>
          </c:xVal>
          <c:yVal>
            <c:numRef>
              <c:f>'eta cantilever=6e-6'!$T$3:$T$8</c:f>
              <c:numCache>
                <c:formatCode>0.00E+00</c:formatCode>
                <c:ptCount val="6"/>
                <c:pt idx="0">
                  <c:v>2.4087344928817301E-10</c:v>
                </c:pt>
                <c:pt idx="1">
                  <c:v>3.0297057888400301E-10</c:v>
                </c:pt>
                <c:pt idx="2">
                  <c:v>2.5490790776265899E-10</c:v>
                </c:pt>
                <c:pt idx="3">
                  <c:v>1.21187987865177E-10</c:v>
                </c:pt>
                <c:pt idx="4">
                  <c:v>5.1531251323259702E-11</c:v>
                </c:pt>
                <c:pt idx="5">
                  <c:v>1.37056097504408E-10</c:v>
                </c:pt>
              </c:numCache>
            </c:numRef>
          </c:yVal>
          <c:smooth val="0"/>
        </c:ser>
        <c:ser>
          <c:idx val="5"/>
          <c:order val="7"/>
          <c:tx>
            <c:v>MB nss=6e-6 nc=6e-6 NM=5e3 tStep=5e-10</c:v>
          </c:tx>
          <c:spPr>
            <a:ln w="19050">
              <a:noFill/>
            </a:ln>
          </c:spPr>
          <c:marker>
            <c:symbol val="triangle"/>
            <c:size val="11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cantilever=6e-6'!$O$10:$O$15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>
                  <c:v>0.01</c:v>
                </c:pt>
              </c:numCache>
            </c:numRef>
          </c:xVal>
          <c:yVal>
            <c:numRef>
              <c:f>'eta cantilever=6e-6'!$T$10:$T$15</c:f>
              <c:numCache>
                <c:formatCode>0.00E+00</c:formatCode>
                <c:ptCount val="6"/>
                <c:pt idx="0">
                  <c:v>1.9747843901632401E-10</c:v>
                </c:pt>
                <c:pt idx="1">
                  <c:v>2.3207015096417501E-10</c:v>
                </c:pt>
                <c:pt idx="2">
                  <c:v>2.62134669350029E-10</c:v>
                </c:pt>
                <c:pt idx="3">
                  <c:v>2.45983777271125E-10</c:v>
                </c:pt>
                <c:pt idx="4">
                  <c:v>2.3993818015113801E-10</c:v>
                </c:pt>
                <c:pt idx="5">
                  <c:v>2.4358963591618598E-10</c:v>
                </c:pt>
              </c:numCache>
            </c:numRef>
          </c:yVal>
          <c:smooth val="0"/>
        </c:ser>
        <c:ser>
          <c:idx val="6"/>
          <c:order val="8"/>
          <c:tx>
            <c:v>MB nss=6e-6 nc=6e-6 NM=5e4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/>
              </a:solidFill>
            </c:spPr>
          </c:marker>
          <c:xVal>
            <c:numRef>
              <c:f>'eta cantilever=6e-6'!$O$17:$O$20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'eta cantilever=6e-6'!$T$17:$T$20</c:f>
              <c:numCache>
                <c:formatCode>0.00E+00</c:formatCode>
                <c:ptCount val="4"/>
                <c:pt idx="0">
                  <c:v>2.34835128123733E-10</c:v>
                </c:pt>
                <c:pt idx="1">
                  <c:v>1.7409384163393499E-10</c:v>
                </c:pt>
                <c:pt idx="2">
                  <c:v>1.4119933242187601E-10</c:v>
                </c:pt>
                <c:pt idx="3">
                  <c:v>-4.7683781700813699E-11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0564864"/>
        <c:axId val="240579712"/>
      </c:scatterChart>
      <c:valAx>
        <c:axId val="240564864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47138461497384626"/>
              <c:y val="4.9360195020762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0579712"/>
        <c:crosses val="autoZero"/>
        <c:crossBetween val="midCat"/>
      </c:valAx>
      <c:valAx>
        <c:axId val="240579712"/>
        <c:scaling>
          <c:logBase val="10"/>
          <c:orientation val="minMax"/>
          <c:max val="5.0000000000000026E-9"/>
          <c:min val="1.0000000000000006E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4128746926997543E-3"/>
              <c:y val="0.536291651972333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4056486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932761182124438"/>
          <c:y val="0.69060710155255123"/>
          <c:w val="0.40227724250469971"/>
          <c:h val="0.2927682623742828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01465875943417"/>
          <c:y val="0.14418957788948958"/>
          <c:w val="0.66909792001252844"/>
          <c:h val="0.75640337035009741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1"/>
          <c:order val="1"/>
          <c:tx>
            <c:v>FP nss=6e-6 d=9e-18</c:v>
          </c:tx>
          <c:spPr>
            <a:ln w="19050">
              <a:noFill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chemeClr val="tx1"/>
                </a:solidFill>
              </a:ln>
            </c:spPr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E61-4CC8-8756-DE29789371DE}"/>
              </c:ext>
            </c:extLst>
          </c:dPt>
          <c:xVal>
            <c:numRef>
              <c:f>'tStep=5e-10'!$Y$56:$Y$59</c:f>
              <c:numCache>
                <c:formatCode>General</c:formatCode>
                <c:ptCount val="4"/>
                <c:pt idx="0" formatCode="0.00E+00">
                  <c:v>1.0000000000000001E-5</c:v>
                </c:pt>
                <c:pt idx="1">
                  <c:v>1E-4</c:v>
                </c:pt>
                <c:pt idx="2" formatCode="0.00E+00">
                  <c:v>9.9999999999999995E-7</c:v>
                </c:pt>
                <c:pt idx="3" formatCode="0.00E+00">
                  <c:v>9.9999999999999995E-8</c:v>
                </c:pt>
              </c:numCache>
            </c:numRef>
          </c:xVal>
          <c:yVal>
            <c:numRef>
              <c:f>'tStep=5e-10'!$AB$56:$AB$59</c:f>
              <c:numCache>
                <c:formatCode>0.00E+00</c:formatCode>
                <c:ptCount val="4"/>
                <c:pt idx="0">
                  <c:v>2.6115161650576901E-10</c:v>
                </c:pt>
                <c:pt idx="1">
                  <c:v>4.2754859584310801E-10</c:v>
                </c:pt>
                <c:pt idx="2">
                  <c:v>2.3848180439704299E-10</c:v>
                </c:pt>
                <c:pt idx="3">
                  <c:v>2.3249512044019701E-10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7E61-4CC8-8756-DE29789371DE}"/>
            </c:ext>
          </c:extLst>
        </c:ser>
        <c:ser>
          <c:idx val="12"/>
          <c:order val="2"/>
          <c:tx>
            <c:v>FP nss=6e-6 d=9e-17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9B85AB"/>
              </a:solidFill>
            </c:spPr>
          </c:marker>
          <c:xVal>
            <c:numRef>
              <c:f>'tStep=5e-10'!$Y$89:$Y$102</c:f>
              <c:numCache>
                <c:formatCode>0.00E+00</c:formatCode>
                <c:ptCount val="14"/>
                <c:pt idx="0">
                  <c:v>9.9999999999999995E-8</c:v>
                </c:pt>
                <c:pt idx="9">
                  <c:v>9.9999999999999995E-7</c:v>
                </c:pt>
                <c:pt idx="10">
                  <c:v>1.0000000000000001E-5</c:v>
                </c:pt>
                <c:pt idx="11" formatCode="General">
                  <c:v>1E-4</c:v>
                </c:pt>
                <c:pt idx="12" formatCode="General">
                  <c:v>1E-3</c:v>
                </c:pt>
                <c:pt idx="13">
                  <c:v>1E-8</c:v>
                </c:pt>
              </c:numCache>
            </c:numRef>
          </c:xVal>
          <c:yVal>
            <c:numRef>
              <c:f>'tStep=5e-10'!$AB$89:$AB$102</c:f>
              <c:numCache>
                <c:formatCode>0.00E+00</c:formatCode>
                <c:ptCount val="14"/>
                <c:pt idx="0">
                  <c:v>1.23477816342964E-10</c:v>
                </c:pt>
                <c:pt idx="9">
                  <c:v>1.9153285034283001E-10</c:v>
                </c:pt>
                <c:pt idx="10">
                  <c:v>2.2837314321215499E-10</c:v>
                </c:pt>
                <c:pt idx="11">
                  <c:v>3.44571112662527E-10</c:v>
                </c:pt>
                <c:pt idx="12">
                  <c:v>9.8412946821241504E-10</c:v>
                </c:pt>
                <c:pt idx="13">
                  <c:v>1.7603259616408501E-11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E61-4CC8-8756-DE29789371DE}"/>
            </c:ext>
          </c:extLst>
        </c:ser>
        <c:ser>
          <c:idx val="8"/>
          <c:order val="3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9"/>
          <c:order val="5"/>
          <c:tx>
            <c:v>FP nss=6e-6 d=2e-15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7E61-4CC8-8756-DE29789371DE}"/>
            </c:ext>
          </c:extLst>
        </c:ser>
        <c:ser>
          <c:idx val="0"/>
          <c:order val="6"/>
          <c:tx>
            <c:v>FP nc=6e-6 d=7e-16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cantilever=6e-6'!$X$5:$X$11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>
                  <c:v>0.01</c:v>
                </c:pt>
                <c:pt idx="5" formatCode="0.00E+00">
                  <c:v>9.9999999999999995E-8</c:v>
                </c:pt>
                <c:pt idx="6" formatCode="0.00E+00">
                  <c:v>1E-8</c:v>
                </c:pt>
              </c:numCache>
            </c:numRef>
          </c:xVal>
          <c:yVal>
            <c:numRef>
              <c:f>'eta cantilever=6e-6'!$AA$5:$AA$11</c:f>
              <c:numCache>
                <c:formatCode>0.00E+00</c:formatCode>
                <c:ptCount val="7"/>
                <c:pt idx="0">
                  <c:v>9.8313888396860103E-11</c:v>
                </c:pt>
                <c:pt idx="1">
                  <c:v>1.0939919657759901E-10</c:v>
                </c:pt>
                <c:pt idx="2">
                  <c:v>9.5424808472525802E-11</c:v>
                </c:pt>
                <c:pt idx="3">
                  <c:v>4.3258166380132901E-11</c:v>
                </c:pt>
                <c:pt idx="4">
                  <c:v>1.12423694283864E-10</c:v>
                </c:pt>
                <c:pt idx="5">
                  <c:v>1.24585463369303E-11</c:v>
                </c:pt>
                <c:pt idx="6">
                  <c:v>8.1744003841775194E-12</c:v>
                </c:pt>
              </c:numCache>
            </c:numRef>
          </c:yVal>
          <c:smooth val="0"/>
        </c:ser>
        <c:ser>
          <c:idx val="3"/>
          <c:order val="7"/>
          <c:tx>
            <c:v>FP nc=6e-6 d=2e-18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cantilever=6e-6'!$X$13:$X$19</c:f>
              <c:numCache>
                <c:formatCode>General</c:formatCode>
                <c:ptCount val="7"/>
                <c:pt idx="0" formatCode="0.00E+0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cantilever=6e-6'!$AA$13:$AA$19</c:f>
              <c:numCache>
                <c:formatCode>0.00E+00</c:formatCode>
                <c:ptCount val="7"/>
                <c:pt idx="0">
                  <c:v>8.8031316344772798E-11</c:v>
                </c:pt>
                <c:pt idx="1">
                  <c:v>1.65074416489959E-10</c:v>
                </c:pt>
                <c:pt idx="2">
                  <c:v>2.1531126069470501E-10</c:v>
                </c:pt>
                <c:pt idx="3">
                  <c:v>2.3387631355961902E-10</c:v>
                </c:pt>
                <c:pt idx="4">
                  <c:v>2.3022881909337901E-10</c:v>
                </c:pt>
                <c:pt idx="5">
                  <c:v>2.2974051330566801E-10</c:v>
                </c:pt>
                <c:pt idx="6">
                  <c:v>7.7040243457107998E-11</c:v>
                </c:pt>
              </c:numCache>
            </c:numRef>
          </c:yVal>
          <c:smooth val="0"/>
        </c:ser>
        <c:ser>
          <c:idx val="4"/>
          <c:order val="8"/>
          <c:tx>
            <c:v>FP nc=6e-6 d=2e-17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</a:schemeClr>
              </a:solidFill>
            </c:spPr>
          </c:marker>
          <c:xVal>
            <c:numRef>
              <c:f>'eta cantilever=6e-6'!$X$21:$X$26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cantilever=6e-6'!$AA$21:$AA$26</c:f>
              <c:numCache>
                <c:formatCode>0.00E+00</c:formatCode>
                <c:ptCount val="6"/>
                <c:pt idx="0">
                  <c:v>1.2516743253251699E-10</c:v>
                </c:pt>
                <c:pt idx="1">
                  <c:v>1.3818124912693699E-10</c:v>
                </c:pt>
                <c:pt idx="2">
                  <c:v>1.9892351711926301E-10</c:v>
                </c:pt>
                <c:pt idx="3">
                  <c:v>2.06287270528564E-10</c:v>
                </c:pt>
                <c:pt idx="4">
                  <c:v>1.98554595764396E-10</c:v>
                </c:pt>
                <c:pt idx="5">
                  <c:v>1.8976725685196199E-10</c:v>
                </c:pt>
              </c:numCache>
            </c:numRef>
          </c:yVal>
          <c:smooth val="0"/>
        </c:ser>
        <c:ser>
          <c:idx val="5"/>
          <c:order val="9"/>
          <c:tx>
            <c:v>FP nc=6e-6 d=2e-16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cantilever=6e-6'!$X$28:$X$33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cantilever=6e-6'!$AA$28:$AA$33</c:f>
              <c:numCache>
                <c:formatCode>0.00E+00</c:formatCode>
                <c:ptCount val="6"/>
                <c:pt idx="0">
                  <c:v>1.11228700790736E-10</c:v>
                </c:pt>
                <c:pt idx="1">
                  <c:v>1.15067944239044E-10</c:v>
                </c:pt>
                <c:pt idx="2">
                  <c:v>1.4852073600734599E-10</c:v>
                </c:pt>
                <c:pt idx="3">
                  <c:v>1.2182272172179099E-10</c:v>
                </c:pt>
                <c:pt idx="4">
                  <c:v>8.7395384329386203E-11</c:v>
                </c:pt>
                <c:pt idx="5">
                  <c:v>3.1617855278729699E-11</c:v>
                </c:pt>
              </c:numCache>
            </c:numRef>
          </c:yVal>
          <c:smooth val="0"/>
        </c:ser>
        <c:ser>
          <c:idx val="6"/>
          <c:order val="10"/>
          <c:tx>
            <c:v>FP nc=6e-6 d=1e-16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7030A0"/>
              </a:solidFill>
            </c:spPr>
          </c:marker>
          <c:xVal>
            <c:numRef>
              <c:f>'eta cantilever=6e-6'!$X$35:$X$40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cantilever=6e-6'!$AA$35:$AA$40</c:f>
              <c:numCache>
                <c:formatCode>0.00E+00</c:formatCode>
                <c:ptCount val="6"/>
                <c:pt idx="0">
                  <c:v>1.13303058894329E-10</c:v>
                </c:pt>
                <c:pt idx="1">
                  <c:v>1.1259855507308699E-10</c:v>
                </c:pt>
                <c:pt idx="2">
                  <c:v>1.7247074485394E-10</c:v>
                </c:pt>
                <c:pt idx="3">
                  <c:v>1.5739667912242901E-10</c:v>
                </c:pt>
                <c:pt idx="4">
                  <c:v>1.3750007088733899E-10</c:v>
                </c:pt>
                <c:pt idx="5">
                  <c:v>1.197357532598E-10</c:v>
                </c:pt>
              </c:numCache>
            </c:numRef>
          </c:yVal>
          <c:smooth val="0"/>
        </c:ser>
        <c:ser>
          <c:idx val="7"/>
          <c:order val="11"/>
          <c:tx>
            <c:v>FP nc=6e-6 d=1.5e-16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00B0F0"/>
              </a:solidFill>
            </c:spPr>
          </c:marker>
          <c:xVal>
            <c:numRef>
              <c:f>'eta cantilever=6e-6'!$X$42:$X$48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cantilever=6e-6'!$AA$42:$AA$48</c:f>
              <c:numCache>
                <c:formatCode>0.00E+00</c:formatCode>
                <c:ptCount val="7"/>
                <c:pt idx="0">
                  <c:v>1.12244863198315E-10</c:v>
                </c:pt>
                <c:pt idx="1">
                  <c:v>1.1032900694007401E-10</c:v>
                </c:pt>
                <c:pt idx="2">
                  <c:v>1.6025556317946901E-10</c:v>
                </c:pt>
                <c:pt idx="3">
                  <c:v>1.3816150703375599E-10</c:v>
                </c:pt>
                <c:pt idx="4">
                  <c:v>1.12203563395047E-10</c:v>
                </c:pt>
                <c:pt idx="5">
                  <c:v>8.0357598703656094E-11</c:v>
                </c:pt>
                <c:pt idx="6">
                  <c:v>1.13816119102065E-10</c:v>
                </c:pt>
              </c:numCache>
            </c:numRef>
          </c:yVal>
          <c:smooth val="0"/>
        </c:ser>
        <c:ser>
          <c:idx val="11"/>
          <c:order val="12"/>
          <c:tx>
            <c:v>FP nc=6e-7 d=2e-15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'tStep=5e-10'!$Y$127:$Y$131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'tStep=5e-10'!$AB$127:$AB$131</c:f>
              <c:numCache>
                <c:formatCode>0.00E+00</c:formatCode>
                <c:ptCount val="5"/>
                <c:pt idx="0">
                  <c:v>7.45179014190596E-11</c:v>
                </c:pt>
                <c:pt idx="1">
                  <c:v>8.0524363455621294E-11</c:v>
                </c:pt>
                <c:pt idx="2">
                  <c:v>5.2777477445519499E-11</c:v>
                </c:pt>
                <c:pt idx="3">
                  <c:v>9.6370959225492899E-12</c:v>
                </c:pt>
                <c:pt idx="4">
                  <c:v>6.7743049844005001E-13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417600"/>
        <c:axId val="237419904"/>
      </c:scatterChart>
      <c:valAx>
        <c:axId val="237417600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35889995531899693"/>
              <c:y val="1.789521046741623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419904"/>
        <c:crosses val="max"/>
        <c:crossBetween val="midCat"/>
      </c:valAx>
      <c:valAx>
        <c:axId val="23741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0530205796838723E-2"/>
              <c:y val="0.5286595081257853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417600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520964350856062"/>
          <c:y val="0.21809613786124399"/>
          <c:w val="0.18365343264931883"/>
          <c:h val="0.54481851066506559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0401360987704E-2"/>
          <c:y val="0.11238287101836064"/>
          <c:w val="0.60751020106035514"/>
          <c:h val="0.79648040842487411"/>
        </c:manualLayout>
      </c:layout>
      <c:scatterChart>
        <c:scatterStyle val="lineMarker"/>
        <c:varyColors val="0"/>
        <c:ser>
          <c:idx val="14"/>
          <c:order val="0"/>
          <c:tx>
            <c:v>MB nss=6e-6 NM=1666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</c:spPr>
          </c:marker>
          <c:xVal>
            <c:numRef>
              <c:f>'tStep=5e-10'!$P$98:$P$102</c:f>
              <c:numCache>
                <c:formatCode>General</c:formatCode>
                <c:ptCount val="5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</c:numCache>
            </c:numRef>
          </c:xVal>
          <c:yVal>
            <c:numRef>
              <c:f>'tStep=5e-10'!$U$98:$U$102</c:f>
              <c:numCache>
                <c:formatCode>0.00E+00</c:formatCode>
                <c:ptCount val="5"/>
                <c:pt idx="0">
                  <c:v>1.4887945928383201E-9</c:v>
                </c:pt>
                <c:pt idx="1">
                  <c:v>4.9742530756110997E-10</c:v>
                </c:pt>
                <c:pt idx="2">
                  <c:v>2.9439545365861699E-10</c:v>
                </c:pt>
                <c:pt idx="3">
                  <c:v>2.5960212867015102E-10</c:v>
                </c:pt>
                <c:pt idx="4">
                  <c:v>2.4542709937841301E-10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7D4B-45F4-92E2-271125A85741}"/>
            </c:ext>
          </c:extLst>
        </c:ser>
        <c:ser>
          <c:idx val="2"/>
          <c:order val="1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'tStep=5e-10'!$P$104:$P$110</c:f>
              <c:numCache>
                <c:formatCode>0.00E+00</c:formatCode>
                <c:ptCount val="7"/>
                <c:pt idx="0">
                  <c:v>1E-3</c:v>
                </c:pt>
                <c:pt idx="1">
                  <c:v>1E-3</c:v>
                </c:pt>
                <c:pt idx="2">
                  <c:v>1E-4</c:v>
                </c:pt>
                <c:pt idx="3">
                  <c:v>1E-8</c:v>
                </c:pt>
                <c:pt idx="4">
                  <c:v>9.9999999999999995E-8</c:v>
                </c:pt>
                <c:pt idx="5">
                  <c:v>1.0000000000000001E-5</c:v>
                </c:pt>
                <c:pt idx="6">
                  <c:v>9.9999999999999995E-7</c:v>
                </c:pt>
              </c:numCache>
            </c:numRef>
          </c:xVal>
          <c:yVal>
            <c:numRef>
              <c:f>'tStep=5e-10'!$U$104:$U$110</c:f>
              <c:numCache>
                <c:formatCode>0.00E+00</c:formatCode>
                <c:ptCount val="7"/>
                <c:pt idx="0">
                  <c:v>1.50809795042315E-9</c:v>
                </c:pt>
                <c:pt idx="1">
                  <c:v>1.4740398566109699E-9</c:v>
                </c:pt>
                <c:pt idx="2">
                  <c:v>4.94972249824948E-10</c:v>
                </c:pt>
                <c:pt idx="3">
                  <c:v>2.444E-10</c:v>
                </c:pt>
                <c:pt idx="4">
                  <c:v>2.4204732482318801E-10</c:v>
                </c:pt>
                <c:pt idx="5">
                  <c:v>2.9041421230035901E-10</c:v>
                </c:pt>
                <c:pt idx="6">
                  <c:v>2.5621221949156098E-10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0"/>
          <c:order val="2"/>
          <c:tx>
            <c:v>MB nss=6e-6 NM=1e4 tStep=5e-10</c:v>
          </c:tx>
          <c:spPr>
            <a:ln w="19050">
              <a:noFill/>
            </a:ln>
          </c:spPr>
          <c:marker>
            <c:symbol val="circle"/>
            <c:size val="9"/>
          </c:marker>
          <c:xVal>
            <c:numRef>
              <c:f>'tStep=5e-10'!$P$14:$P$28</c:f>
              <c:numCache>
                <c:formatCode>0.00E+00</c:formatCode>
                <c:ptCount val="15"/>
                <c:pt idx="3">
                  <c:v>1E-4</c:v>
                </c:pt>
                <c:pt idx="4">
                  <c:v>1E-3</c:v>
                </c:pt>
                <c:pt idx="5">
                  <c:v>1E-4</c:v>
                </c:pt>
                <c:pt idx="7">
                  <c:v>1.0000000000000001E-5</c:v>
                </c:pt>
                <c:pt idx="9">
                  <c:v>9.9999999999999995E-7</c:v>
                </c:pt>
                <c:pt idx="11" formatCode="General">
                  <c:v>1E-4</c:v>
                </c:pt>
                <c:pt idx="12">
                  <c:v>1.0000000000000001E-5</c:v>
                </c:pt>
                <c:pt idx="13">
                  <c:v>9.9999999999999995E-7</c:v>
                </c:pt>
                <c:pt idx="14">
                  <c:v>9.9999999999999995E-8</c:v>
                </c:pt>
              </c:numCache>
            </c:numRef>
          </c:xVal>
          <c:yVal>
            <c:numRef>
              <c:f>'tStep=5e-10'!$U$14:$U$28</c:f>
              <c:numCache>
                <c:formatCode>0.00E+00</c:formatCode>
                <c:ptCount val="15"/>
                <c:pt idx="3">
                  <c:v>4.8127213493167905E-10</c:v>
                </c:pt>
                <c:pt idx="4">
                  <c:v>1.45903310356346E-9</c:v>
                </c:pt>
                <c:pt idx="5">
                  <c:v>5.0692350595659699E-10</c:v>
                </c:pt>
                <c:pt idx="7">
                  <c:v>2.3684666153361299E-10</c:v>
                </c:pt>
                <c:pt idx="9">
                  <c:v>2.3480334968447101E-10</c:v>
                </c:pt>
                <c:pt idx="11">
                  <c:v>4.8871811154357E-10</c:v>
                </c:pt>
                <c:pt idx="12">
                  <c:v>2.5912563955182101E-10</c:v>
                </c:pt>
                <c:pt idx="13">
                  <c:v>2.36153642096932E-10</c:v>
                </c:pt>
                <c:pt idx="14">
                  <c:v>2.0452410394859101E-10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D4B-45F4-92E2-271125A85741}"/>
            </c:ext>
          </c:extLst>
        </c:ser>
        <c:ser>
          <c:idx val="4"/>
          <c:order val="3"/>
          <c:tx>
            <c:v>MB nss=6e-6 NM=2e4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ECF96D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'tStep=5e-10'!$P$85:$P$97</c:f>
              <c:numCache>
                <c:formatCode>0.00E+00</c:formatCode>
                <c:ptCount val="13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 formatCode="General">
                  <c:v>1E-3</c:v>
                </c:pt>
                <c:pt idx="5" formatCode="General">
                  <c:v>1E-4</c:v>
                </c:pt>
                <c:pt idx="7" formatCode="General">
                  <c:v>1E-4</c:v>
                </c:pt>
                <c:pt idx="9">
                  <c:v>1.0000000000000001E-5</c:v>
                </c:pt>
                <c:pt idx="10">
                  <c:v>9.9999999999999995E-7</c:v>
                </c:pt>
              </c:numCache>
            </c:numRef>
          </c:xVal>
          <c:yVal>
            <c:numRef>
              <c:f>'tStep=5e-10'!$U$85:$U$97</c:f>
              <c:numCache>
                <c:formatCode>0.00E+00</c:formatCode>
                <c:ptCount val="13"/>
                <c:pt idx="0">
                  <c:v>1.65260419944284E-10</c:v>
                </c:pt>
                <c:pt idx="1">
                  <c:v>2.3295301761319001E-10</c:v>
                </c:pt>
                <c:pt idx="2">
                  <c:v>4.4117151545568099E-10</c:v>
                </c:pt>
                <c:pt idx="3">
                  <c:v>1.23662347144786E-10</c:v>
                </c:pt>
                <c:pt idx="4">
                  <c:v>1.1599999999999999E-9</c:v>
                </c:pt>
                <c:pt idx="5">
                  <c:v>5.3457479202835996E-10</c:v>
                </c:pt>
                <c:pt idx="7">
                  <c:v>4.4030011003831102E-10</c:v>
                </c:pt>
                <c:pt idx="9">
                  <c:v>2.2600841584338999E-10</c:v>
                </c:pt>
                <c:pt idx="10">
                  <c:v>1.8672098076263599E-10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7D4B-45F4-92E2-271125A85741}"/>
            </c:ext>
          </c:extLst>
        </c:ser>
        <c:ser>
          <c:idx val="3"/>
          <c:order val="4"/>
          <c:tx>
            <c:v>MB nss=6e-6 NM=3e4 tStep=5e-10</c:v>
          </c:tx>
          <c:spPr>
            <a:ln w="19050">
              <a:noFill/>
            </a:ln>
          </c:spPr>
          <c:marker>
            <c:symbol val="circle"/>
            <c:size val="11"/>
            <c:spPr>
              <a:solidFill>
                <a:srgbClr val="002060"/>
              </a:solidFill>
              <a:ln>
                <a:solidFill>
                  <a:srgbClr val="92D050"/>
                </a:solidFill>
              </a:ln>
            </c:spPr>
          </c:marker>
          <c:xVal>
            <c:numRef>
              <c:f>'tStep=5e-10'!$P$113:$P$119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1E-8</c:v>
                </c:pt>
                <c:pt idx="4" formatCode="0.00E+00">
                  <c:v>9.9999999999999995E-7</c:v>
                </c:pt>
                <c:pt idx="5" formatCode="0.00E+00">
                  <c:v>9.9999999999999995E-8</c:v>
                </c:pt>
              </c:numCache>
            </c:numRef>
          </c:xVal>
          <c:yVal>
            <c:numRef>
              <c:f>'tStep=5e-10'!$U$113:$U$119</c:f>
              <c:numCache>
                <c:formatCode>0.00E+00</c:formatCode>
                <c:ptCount val="7"/>
                <c:pt idx="0">
                  <c:v>1.65787444669428E-9</c:v>
                </c:pt>
                <c:pt idx="1">
                  <c:v>5.8530157541096E-10</c:v>
                </c:pt>
                <c:pt idx="2">
                  <c:v>1.53327874780914E-10</c:v>
                </c:pt>
                <c:pt idx="3">
                  <c:v>1.4377E-11</c:v>
                </c:pt>
                <c:pt idx="4">
                  <c:v>1.1847750900701601E-10</c:v>
                </c:pt>
                <c:pt idx="5">
                  <c:v>6.8414702739070703E-11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13"/>
          <c:order val="5"/>
          <c:tx>
            <c:v>MB nss=6e-6 NM=5e4</c:v>
          </c:tx>
          <c:spPr>
            <a:ln w="19050">
              <a:noFill/>
            </a:ln>
          </c:spPr>
          <c:marker>
            <c:symbol val="circle"/>
            <c:size val="9"/>
            <c:spPr>
              <a:ln>
                <a:solidFill>
                  <a:schemeClr val="tx1"/>
                </a:solidFill>
              </a:ln>
            </c:spPr>
          </c:marker>
          <c:xVal>
            <c:numRef>
              <c:f>'tStep=5e-10'!$P$38:$P$64</c:f>
              <c:numCache>
                <c:formatCode>General</c:formatCode>
                <c:ptCount val="27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</c:numCache>
            </c:numRef>
          </c:xVal>
          <c:yVal>
            <c:numRef>
              <c:f>'tStep=5e-10'!$W$38:$W$64</c:f>
              <c:numCache>
                <c:formatCode>General</c:formatCode>
                <c:ptCount val="27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ser>
          <c:idx val="5"/>
          <c:order val="6"/>
          <c:tx>
            <c:v>MB nss=6e-6 nc=6e-6 NM=5e3 tStep=5e-10</c:v>
          </c:tx>
          <c:spPr>
            <a:ln w="19050">
              <a:noFill/>
            </a:ln>
          </c:spPr>
          <c:marker>
            <c:symbol val="triangle"/>
            <c:size val="11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cantilever=6e-6'!$O$10:$O$15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>
                  <c:v>0.01</c:v>
                </c:pt>
              </c:numCache>
            </c:numRef>
          </c:xVal>
          <c:yVal>
            <c:numRef>
              <c:f>'eta cantilever=6e-6'!$T$10:$T$15</c:f>
              <c:numCache>
                <c:formatCode>0.00E+00</c:formatCode>
                <c:ptCount val="6"/>
                <c:pt idx="0">
                  <c:v>1.9747843901632401E-10</c:v>
                </c:pt>
                <c:pt idx="1">
                  <c:v>2.3207015096417501E-10</c:v>
                </c:pt>
                <c:pt idx="2">
                  <c:v>2.62134669350029E-10</c:v>
                </c:pt>
                <c:pt idx="3">
                  <c:v>2.45983777271125E-10</c:v>
                </c:pt>
                <c:pt idx="4">
                  <c:v>2.3993818015113801E-10</c:v>
                </c:pt>
                <c:pt idx="5">
                  <c:v>2.4358963591618598E-10</c:v>
                </c:pt>
              </c:numCache>
            </c:numRef>
          </c:yVal>
          <c:smooth val="0"/>
        </c:ser>
        <c:ser>
          <c:idx val="6"/>
          <c:order val="7"/>
          <c:tx>
            <c:v>MB nss=6e-6 nc=6e-6 NM=5e4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/>
              </a:solidFill>
            </c:spPr>
          </c:marker>
          <c:xVal>
            <c:numRef>
              <c:f>'eta cantilever=6e-6'!$O$17:$O$20</c:f>
              <c:numCache>
                <c:formatCode>General</c:formatCode>
                <c:ptCount val="4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</c:numCache>
            </c:numRef>
          </c:xVal>
          <c:yVal>
            <c:numRef>
              <c:f>'eta cantilever=6e-6'!$T$17:$T$20</c:f>
              <c:numCache>
                <c:formatCode>0.00E+00</c:formatCode>
                <c:ptCount val="4"/>
                <c:pt idx="0">
                  <c:v>2.34835128123733E-10</c:v>
                </c:pt>
                <c:pt idx="1">
                  <c:v>1.7409384163393499E-10</c:v>
                </c:pt>
                <c:pt idx="2">
                  <c:v>1.4119933242187601E-10</c:v>
                </c:pt>
                <c:pt idx="3">
                  <c:v>-4.7683781700813699E-11</c:v>
                </c:pt>
              </c:numCache>
            </c:numRef>
          </c:yVal>
          <c:smooth val="0"/>
        </c:ser>
        <c:ser>
          <c:idx val="7"/>
          <c:order val="8"/>
          <c:tx>
            <c:v>MB nc=6e-6 NM=3e4 tStep=5e-10</c:v>
          </c:tx>
          <c:spPr>
            <a:ln w="19050">
              <a:noFill/>
            </a:ln>
          </c:spPr>
          <c:marker>
            <c:symbol val="triang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cantilever=6e-6'!$V$22:$V$51</c:f>
                <c:numCache>
                  <c:formatCode>General</c:formatCode>
                  <c:ptCount val="30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</c:numCache>
              </c:numRef>
            </c:plus>
            <c:minus>
              <c:numRef>
                <c:f>'eta cantilever=6e-6'!$V$22:$V$51</c:f>
                <c:numCache>
                  <c:formatCode>General</c:formatCode>
                  <c:ptCount val="30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</c:numCache>
              </c:numRef>
            </c:minus>
          </c:errBars>
          <c:xVal>
            <c:numRef>
              <c:f>'eta cantilever=6e-6'!$O$22:$O$53</c:f>
              <c:numCache>
                <c:formatCode>0.00E+00</c:formatCode>
                <c:ptCount val="32"/>
                <c:pt idx="0">
                  <c:v>9.9999999999999995E-8</c:v>
                </c:pt>
                <c:pt idx="1">
                  <c:v>9.9999999999999995E-8</c:v>
                </c:pt>
                <c:pt idx="2">
                  <c:v>9.9999999999999995E-8</c:v>
                </c:pt>
                <c:pt idx="3">
                  <c:v>9.9999999999999995E-8</c:v>
                </c:pt>
                <c:pt idx="4">
                  <c:v>9.9999999999999995E-8</c:v>
                </c:pt>
                <c:pt idx="5">
                  <c:v>9.9999999999999995E-7</c:v>
                </c:pt>
                <c:pt idx="6">
                  <c:v>9.9999999999999995E-7</c:v>
                </c:pt>
                <c:pt idx="7">
                  <c:v>9.9999999999999995E-7</c:v>
                </c:pt>
                <c:pt idx="8">
                  <c:v>9.9999999999999995E-7</c:v>
                </c:pt>
                <c:pt idx="9">
                  <c:v>9.9999999999999995E-7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 formatCode="General">
                  <c:v>1E-4</c:v>
                </c:pt>
                <c:pt idx="16" formatCode="General">
                  <c:v>1E-4</c:v>
                </c:pt>
                <c:pt idx="17" formatCode="General">
                  <c:v>1E-4</c:v>
                </c:pt>
                <c:pt idx="18" formatCode="General">
                  <c:v>1E-4</c:v>
                </c:pt>
                <c:pt idx="19" formatCode="General">
                  <c:v>1E-4</c:v>
                </c:pt>
                <c:pt idx="20" formatCode="General">
                  <c:v>1E-3</c:v>
                </c:pt>
                <c:pt idx="21" formatCode="General">
                  <c:v>1E-3</c:v>
                </c:pt>
                <c:pt idx="22" formatCode="General">
                  <c:v>1E-3</c:v>
                </c:pt>
                <c:pt idx="23" formatCode="General">
                  <c:v>1E-3</c:v>
                </c:pt>
                <c:pt idx="24" formatCode="General">
                  <c:v>1E-3</c:v>
                </c:pt>
                <c:pt idx="25" formatCode="General">
                  <c:v>0.01</c:v>
                </c:pt>
                <c:pt idx="26" formatCode="General">
                  <c:v>0.01</c:v>
                </c:pt>
                <c:pt idx="27" formatCode="General">
                  <c:v>0.01</c:v>
                </c:pt>
                <c:pt idx="28" formatCode="General">
                  <c:v>0.01</c:v>
                </c:pt>
                <c:pt idx="29" formatCode="General">
                  <c:v>0.01</c:v>
                </c:pt>
                <c:pt idx="30">
                  <c:v>1E-8</c:v>
                </c:pt>
                <c:pt idx="31">
                  <c:v>1E-8</c:v>
                </c:pt>
              </c:numCache>
            </c:numRef>
          </c:xVal>
          <c:yVal>
            <c:numRef>
              <c:f>'eta cantilever=6e-6'!$U$22:$U$53</c:f>
              <c:numCache>
                <c:formatCode>General</c:formatCode>
                <c:ptCount val="32"/>
                <c:pt idx="4">
                  <c:v>5.524785917781622E-11</c:v>
                </c:pt>
                <c:pt idx="9">
                  <c:v>1.3622862894266065E-10</c:v>
                </c:pt>
                <c:pt idx="14">
                  <c:v>2.0766683015270019E-10</c:v>
                </c:pt>
                <c:pt idx="19">
                  <c:v>2.163995732940038E-10</c:v>
                </c:pt>
                <c:pt idx="24">
                  <c:v>1.8477604678102038E-10</c:v>
                </c:pt>
                <c:pt idx="29">
                  <c:v>1.2197025609492361E-10</c:v>
                </c:pt>
                <c:pt idx="31">
                  <c:v>1.2115355646689948E-11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651648"/>
        <c:axId val="236653568"/>
      </c:scatterChart>
      <c:valAx>
        <c:axId val="236651648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47138461497384626"/>
              <c:y val="4.9360195020762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6653568"/>
        <c:crosses val="autoZero"/>
        <c:crossBetween val="midCat"/>
      </c:valAx>
      <c:valAx>
        <c:axId val="236653568"/>
        <c:scaling>
          <c:logBase val="10"/>
          <c:orientation val="minMax"/>
          <c:max val="5.0000000000000026E-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4128746926997543E-3"/>
              <c:y val="0.536291651972333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6651648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956983455095579"/>
          <c:y val="0.14842326341720791"/>
          <c:w val="0.27248920676924787"/>
          <c:h val="0.76862433864238411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384657011899265E-2"/>
          <c:y val="0.10000095988808791"/>
          <c:w val="0.61271181712451095"/>
          <c:h val="0.86383220827566953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3"/>
          <c:order val="1"/>
          <c:tx>
            <c:v>FP nc=6e-6 d=2e-18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cantilever=6e-6'!$X$13:$X$19</c:f>
              <c:numCache>
                <c:formatCode>General</c:formatCode>
                <c:ptCount val="7"/>
                <c:pt idx="0" formatCode="0.00E+0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cantilever=6e-6'!$AA$13:$AA$19</c:f>
              <c:numCache>
                <c:formatCode>0.00E+00</c:formatCode>
                <c:ptCount val="7"/>
                <c:pt idx="0">
                  <c:v>8.8031316344772798E-11</c:v>
                </c:pt>
                <c:pt idx="1">
                  <c:v>1.65074416489959E-10</c:v>
                </c:pt>
                <c:pt idx="2">
                  <c:v>2.1531126069470501E-10</c:v>
                </c:pt>
                <c:pt idx="3">
                  <c:v>2.3387631355961902E-10</c:v>
                </c:pt>
                <c:pt idx="4">
                  <c:v>2.3022881909337901E-10</c:v>
                </c:pt>
                <c:pt idx="5">
                  <c:v>2.2974051330566801E-10</c:v>
                </c:pt>
                <c:pt idx="6">
                  <c:v>7.7040243457107998E-11</c:v>
                </c:pt>
              </c:numCache>
            </c:numRef>
          </c:yVal>
          <c:smooth val="0"/>
        </c:ser>
        <c:ser>
          <c:idx val="8"/>
          <c:order val="2"/>
          <c:tx>
            <c:v>FP nss=6e-6 d=2e-16</c:v>
          </c:tx>
          <c:spPr>
            <a:ln w="19050">
              <a:noFill/>
            </a:ln>
          </c:spPr>
          <c:marker>
            <c:symbol val="square"/>
            <c:size val="8"/>
            <c:spPr>
              <a:solidFill>
                <a:schemeClr val="tx1">
                  <a:lumMod val="95000"/>
                  <a:lumOff val="5000"/>
                  <a:alpha val="50000"/>
                </a:schemeClr>
              </a:solidFill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5"/>
          <c:order val="3"/>
          <c:tx>
            <c:v>FP nc=6e-6 d=2e-16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cantilever=6e-6'!$X$28:$X$33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cantilever=6e-6'!$AA$28:$AA$33</c:f>
              <c:numCache>
                <c:formatCode>0.00E+00</c:formatCode>
                <c:ptCount val="6"/>
                <c:pt idx="0">
                  <c:v>1.11228700790736E-10</c:v>
                </c:pt>
                <c:pt idx="1">
                  <c:v>1.15067944239044E-10</c:v>
                </c:pt>
                <c:pt idx="2">
                  <c:v>1.4852073600734599E-10</c:v>
                </c:pt>
                <c:pt idx="3">
                  <c:v>1.2182272172179099E-10</c:v>
                </c:pt>
                <c:pt idx="4">
                  <c:v>8.7395384329386203E-11</c:v>
                </c:pt>
                <c:pt idx="5">
                  <c:v>3.1617855278729699E-11</c:v>
                </c:pt>
              </c:numCache>
            </c:numRef>
          </c:yVal>
          <c:smooth val="0"/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0"/>
          <c:order val="5"/>
          <c:tx>
            <c:v>FP nc=6e-6 d=7e-16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cantilever=6e-6'!$X$5:$X$11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>
                  <c:v>0.01</c:v>
                </c:pt>
                <c:pt idx="5" formatCode="0.00E+00">
                  <c:v>9.9999999999999995E-8</c:v>
                </c:pt>
                <c:pt idx="6" formatCode="0.00E+00">
                  <c:v>1E-8</c:v>
                </c:pt>
              </c:numCache>
            </c:numRef>
          </c:xVal>
          <c:yVal>
            <c:numRef>
              <c:f>'eta cantilever=6e-6'!$AA$5:$AA$11</c:f>
              <c:numCache>
                <c:formatCode>0.00E+00</c:formatCode>
                <c:ptCount val="7"/>
                <c:pt idx="0">
                  <c:v>9.8313888396860103E-11</c:v>
                </c:pt>
                <c:pt idx="1">
                  <c:v>1.0939919657759901E-10</c:v>
                </c:pt>
                <c:pt idx="2">
                  <c:v>9.5424808472525802E-11</c:v>
                </c:pt>
                <c:pt idx="3">
                  <c:v>4.3258166380132901E-11</c:v>
                </c:pt>
                <c:pt idx="4">
                  <c:v>1.12423694283864E-10</c:v>
                </c:pt>
                <c:pt idx="5">
                  <c:v>1.24585463369303E-11</c:v>
                </c:pt>
                <c:pt idx="6">
                  <c:v>8.1744003841775194E-12</c:v>
                </c:pt>
              </c:numCache>
            </c:numRef>
          </c:yVal>
          <c:smooth val="0"/>
        </c:ser>
        <c:ser>
          <c:idx val="1"/>
          <c:order val="6"/>
          <c:tx>
            <c:v>FP nc=6e-6 d=2e-15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'tStep=5e-10'!$Y$127:$Y$132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'tStep=5e-10'!$AB$127:$AB$132</c:f>
              <c:numCache>
                <c:formatCode>0.00E+00</c:formatCode>
                <c:ptCount val="6"/>
                <c:pt idx="0">
                  <c:v>7.45179014190596E-11</c:v>
                </c:pt>
                <c:pt idx="1">
                  <c:v>8.0524363455621294E-11</c:v>
                </c:pt>
                <c:pt idx="2">
                  <c:v>5.2777477445519499E-11</c:v>
                </c:pt>
                <c:pt idx="3">
                  <c:v>9.6370959225492899E-12</c:v>
                </c:pt>
                <c:pt idx="4">
                  <c:v>6.7743049844005001E-13</c:v>
                </c:pt>
                <c:pt idx="5">
                  <c:v>7.5475099915551199E-14</c:v>
                </c:pt>
              </c:numCache>
            </c:numRef>
          </c:yVal>
          <c:smooth val="0"/>
        </c:ser>
        <c:ser>
          <c:idx val="4"/>
          <c:order val="7"/>
          <c:tx>
            <c:v>FP nss=6e-6 d=2e-15</c:v>
          </c:tx>
          <c:spPr>
            <a:ln w="19050">
              <a:noFill/>
            </a:ln>
          </c:spPr>
          <c:marker>
            <c:symbol val="square"/>
            <c:size val="5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438464"/>
        <c:axId val="237449216"/>
      </c:scatterChart>
      <c:valAx>
        <c:axId val="237438464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3466377070811168"/>
              <c:y val="1.6802767809114436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449216"/>
        <c:crosses val="max"/>
        <c:crossBetween val="midCat"/>
      </c:valAx>
      <c:valAx>
        <c:axId val="237449216"/>
        <c:scaling>
          <c:logBase val="10"/>
          <c:orientation val="minMax"/>
          <c:max val="1.0000000000000005E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0530205796838723E-2"/>
              <c:y val="0.5286595081257853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43846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45286866331394"/>
          <c:y val="0.17683746106004875"/>
          <c:w val="0.25631058814914204"/>
          <c:h val="0.6801188066076421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0401360987704E-2"/>
          <c:y val="0.11238287101836064"/>
          <c:w val="0.60751020106035514"/>
          <c:h val="0.79648040842487411"/>
        </c:manualLayout>
      </c:layout>
      <c:scatterChart>
        <c:scatterStyle val="lineMarker"/>
        <c:varyColors val="0"/>
        <c:ser>
          <c:idx val="2"/>
          <c:order val="0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'tStep=5e-10'!$W$186:$W$210</c:f>
                <c:numCache>
                  <c:formatCode>General</c:formatCode>
                  <c:ptCount val="25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</c:numCache>
              </c:numRef>
            </c:plus>
            <c:minus>
              <c:numRef>
                <c:f>'tStep=5e-10'!$W$186:$W$210</c:f>
                <c:numCache>
                  <c:formatCode>General</c:formatCode>
                  <c:ptCount val="25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</c:numCache>
              </c:numRef>
            </c:minus>
          </c:errBars>
          <c:xVal>
            <c:numRef>
              <c:f>'tStep=5e-10'!$P$186:$P$210</c:f>
              <c:numCache>
                <c:formatCode>0.00E+00</c:formatCode>
                <c:ptCount val="25"/>
                <c:pt idx="0">
                  <c:v>1E-3</c:v>
                </c:pt>
                <c:pt idx="1">
                  <c:v>1E-3</c:v>
                </c:pt>
                <c:pt idx="2" formatCode="General">
                  <c:v>1E-3</c:v>
                </c:pt>
                <c:pt idx="3" formatCode="General">
                  <c:v>1E-3</c:v>
                </c:pt>
                <c:pt idx="4" formatCode="General">
                  <c:v>1E-3</c:v>
                </c:pt>
                <c:pt idx="5">
                  <c:v>1E-4</c:v>
                </c:pt>
                <c:pt idx="6" formatCode="General">
                  <c:v>1E-4</c:v>
                </c:pt>
                <c:pt idx="7" formatCode="General">
                  <c:v>1E-4</c:v>
                </c:pt>
                <c:pt idx="8" formatCode="General">
                  <c:v>1E-4</c:v>
                </c:pt>
                <c:pt idx="9" formatCode="General">
                  <c:v>1E-4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>
                  <c:v>9.9999999999999995E-7</c:v>
                </c:pt>
                <c:pt idx="16">
                  <c:v>9.9999999999999995E-7</c:v>
                </c:pt>
                <c:pt idx="17">
                  <c:v>9.9999999999999995E-7</c:v>
                </c:pt>
                <c:pt idx="18">
                  <c:v>9.9999999999999995E-7</c:v>
                </c:pt>
                <c:pt idx="20">
                  <c:v>9.9999999999999995E-8</c:v>
                </c:pt>
                <c:pt idx="21">
                  <c:v>9.9999999999999995E-8</c:v>
                </c:pt>
                <c:pt idx="22">
                  <c:v>9.9999999999999995E-8</c:v>
                </c:pt>
                <c:pt idx="23">
                  <c:v>9.9999999999999995E-8</c:v>
                </c:pt>
              </c:numCache>
            </c:numRef>
          </c:xVal>
          <c:yVal>
            <c:numRef>
              <c:f>'tStep=5e-10'!$V$186:$V$210</c:f>
              <c:numCache>
                <c:formatCode>General</c:formatCode>
                <c:ptCount val="25"/>
                <c:pt idx="0" formatCode="0.00E+00">
                  <c:v>1.4908389471040178E-9</c:v>
                </c:pt>
                <c:pt idx="5" formatCode="0.00E+00">
                  <c:v>5.0012954348515266E-10</c:v>
                </c:pt>
                <c:pt idx="10" formatCode="0.00E+00">
                  <c:v>2.9296679163064006E-10</c:v>
                </c:pt>
                <c:pt idx="15" formatCode="0.00E+00">
                  <c:v>2.502318991180465E-10</c:v>
                </c:pt>
                <c:pt idx="20" formatCode="0.00E+00">
                  <c:v>2.3789080330455252E-10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5"/>
          <c:order val="1"/>
          <c:tx>
            <c:v>MB  nc=6e-6 NM=5e3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minus>
          </c:errBars>
          <c:xVal>
            <c:numRef>
              <c:f>'eta cantilever=6e-6'!$O$124:$O$149</c:f>
              <c:numCache>
                <c:formatCode>General</c:formatCode>
                <c:ptCount val="26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20" formatCode="0.00E+00">
                  <c:v>9.9999999999999995E-8</c:v>
                </c:pt>
                <c:pt idx="25">
                  <c:v>0.01</c:v>
                </c:pt>
              </c:numCache>
            </c:numRef>
          </c:xVal>
          <c:yVal>
            <c:numRef>
              <c:f>'eta cantilever=6e-6'!$T$124:$T$149</c:f>
              <c:numCache>
                <c:formatCode>0.00E+00</c:formatCode>
                <c:ptCount val="26"/>
                <c:pt idx="0">
                  <c:v>1.9747843901632401E-10</c:v>
                </c:pt>
                <c:pt idx="1">
                  <c:v>2.0320551181796599E-10</c:v>
                </c:pt>
                <c:pt idx="2">
                  <c:v>1.9905560763871101E-10</c:v>
                </c:pt>
                <c:pt idx="3">
                  <c:v>1.9157005187421899E-10</c:v>
                </c:pt>
                <c:pt idx="4">
                  <c:v>1.8883351241774001E-10</c:v>
                </c:pt>
                <c:pt idx="5">
                  <c:v>2.3207015096417501E-10</c:v>
                </c:pt>
                <c:pt idx="6">
                  <c:v>2.1196054198476499E-10</c:v>
                </c:pt>
                <c:pt idx="7">
                  <c:v>2.2470260647113199E-10</c:v>
                </c:pt>
                <c:pt idx="8">
                  <c:v>2.2745123855561301E-10</c:v>
                </c:pt>
                <c:pt idx="9">
                  <c:v>2.1807826344496201E-10</c:v>
                </c:pt>
                <c:pt idx="10">
                  <c:v>2.62134669350029E-10</c:v>
                </c:pt>
                <c:pt idx="11">
                  <c:v>2.4904192836231697E-10</c:v>
                </c:pt>
                <c:pt idx="12">
                  <c:v>2.6480918852493002E-10</c:v>
                </c:pt>
                <c:pt idx="13">
                  <c:v>2.4653233913387201E-10</c:v>
                </c:pt>
                <c:pt idx="14">
                  <c:v>2.52213131425986E-10</c:v>
                </c:pt>
                <c:pt idx="15">
                  <c:v>2.45983777271125E-10</c:v>
                </c:pt>
                <c:pt idx="20">
                  <c:v>2.3993818015113801E-10</c:v>
                </c:pt>
                <c:pt idx="25">
                  <c:v>2.4358963591618598E-10</c:v>
                </c:pt>
              </c:numCache>
            </c:numRef>
          </c:yVal>
          <c:smooth val="0"/>
        </c:ser>
        <c:ser>
          <c:idx val="3"/>
          <c:order val="2"/>
          <c:tx>
            <c:v>MB nss=6e-6 NM=3e4 tStep=5e-10</c:v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tx1">
                  <a:alpha val="50000"/>
                </a:schemeClr>
              </a:solidFill>
              <a:ln>
                <a:solidFill>
                  <a:srgbClr val="92D05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'tStep=5e-10'!$W$153:$W$173</c:f>
                <c:numCache>
                  <c:formatCode>General</c:formatCode>
                  <c:ptCount val="21"/>
                  <c:pt idx="0">
                    <c:v>1.2048167165431961E-10</c:v>
                  </c:pt>
                  <c:pt idx="5">
                    <c:v>5.5192093303595149E-11</c:v>
                  </c:pt>
                  <c:pt idx="10">
                    <c:v>4.5212761305549147E-11</c:v>
                  </c:pt>
                  <c:pt idx="15">
                    <c:v>3.4502635775916469E-11</c:v>
                  </c:pt>
                  <c:pt idx="20">
                    <c:v>1.6129785924213204E-11</c:v>
                  </c:pt>
                </c:numCache>
              </c:numRef>
            </c:plus>
            <c:minus>
              <c:numRef>
                <c:f>'tStep=5e-10'!$W$153:$W$173</c:f>
                <c:numCache>
                  <c:formatCode>General</c:formatCode>
                  <c:ptCount val="21"/>
                  <c:pt idx="0">
                    <c:v>1.2048167165431961E-10</c:v>
                  </c:pt>
                  <c:pt idx="5">
                    <c:v>5.5192093303595149E-11</c:v>
                  </c:pt>
                  <c:pt idx="10">
                    <c:v>4.5212761305549147E-11</c:v>
                  </c:pt>
                  <c:pt idx="15">
                    <c:v>3.4502635775916469E-11</c:v>
                  </c:pt>
                  <c:pt idx="20">
                    <c:v>1.6129785924213204E-11</c:v>
                  </c:pt>
                </c:numCache>
              </c:numRef>
            </c:minus>
          </c:errBars>
          <c:xVal>
            <c:numRef>
              <c:f>'tStep=5e-10'!$P$153:$P$173</c:f>
              <c:numCache>
                <c:formatCode>General</c:formatCode>
                <c:ptCount val="21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</c:numCache>
            </c:numRef>
          </c:xVal>
          <c:yVal>
            <c:numRef>
              <c:f>'tStep=5e-10'!$V$153:$V$173</c:f>
              <c:numCache>
                <c:formatCode>0.00E+00</c:formatCode>
                <c:ptCount val="21"/>
                <c:pt idx="0">
                  <c:v>1.474951589414802E-9</c:v>
                </c:pt>
                <c:pt idx="5">
                  <c:v>4.9594868314156067E-10</c:v>
                </c:pt>
                <c:pt idx="10">
                  <c:v>2.1239288870910962E-10</c:v>
                </c:pt>
                <c:pt idx="15">
                  <c:v>1.2678914592903914E-10</c:v>
                </c:pt>
                <c:pt idx="20">
                  <c:v>6.5249942448666292E-11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7"/>
          <c:order val="3"/>
          <c:tx>
            <c:v>MB nc=6e-6 NM=3e4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cantilever=6e-6'!$V$22:$V$53</c:f>
                <c:numCache>
                  <c:formatCode>General</c:formatCode>
                  <c:ptCount val="32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  <c:pt idx="30">
                    <c:v>0</c:v>
                  </c:pt>
                  <c:pt idx="31">
                    <c:v>4.2517827792374763E-11</c:v>
                  </c:pt>
                </c:numCache>
              </c:numRef>
            </c:plus>
            <c:minus>
              <c:numRef>
                <c:f>'eta cantilever=6e-6'!$V$22:$V$53</c:f>
                <c:numCache>
                  <c:formatCode>General</c:formatCode>
                  <c:ptCount val="32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  <c:pt idx="30">
                    <c:v>0</c:v>
                  </c:pt>
                  <c:pt idx="31">
                    <c:v>4.2517827792374763E-11</c:v>
                  </c:pt>
                </c:numCache>
              </c:numRef>
            </c:minus>
          </c:errBars>
          <c:xVal>
            <c:numRef>
              <c:f>'eta cantilever=6e-6'!$O$22:$O$53</c:f>
              <c:numCache>
                <c:formatCode>0.00E+00</c:formatCode>
                <c:ptCount val="32"/>
                <c:pt idx="0">
                  <c:v>9.9999999999999995E-8</c:v>
                </c:pt>
                <c:pt idx="1">
                  <c:v>9.9999999999999995E-8</c:v>
                </c:pt>
                <c:pt idx="2">
                  <c:v>9.9999999999999995E-8</c:v>
                </c:pt>
                <c:pt idx="3">
                  <c:v>9.9999999999999995E-8</c:v>
                </c:pt>
                <c:pt idx="4">
                  <c:v>9.9999999999999995E-8</c:v>
                </c:pt>
                <c:pt idx="5">
                  <c:v>9.9999999999999995E-7</c:v>
                </c:pt>
                <c:pt idx="6">
                  <c:v>9.9999999999999995E-7</c:v>
                </c:pt>
                <c:pt idx="7">
                  <c:v>9.9999999999999995E-7</c:v>
                </c:pt>
                <c:pt idx="8">
                  <c:v>9.9999999999999995E-7</c:v>
                </c:pt>
                <c:pt idx="9">
                  <c:v>9.9999999999999995E-7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 formatCode="General">
                  <c:v>1E-4</c:v>
                </c:pt>
                <c:pt idx="16" formatCode="General">
                  <c:v>1E-4</c:v>
                </c:pt>
                <c:pt idx="17" formatCode="General">
                  <c:v>1E-4</c:v>
                </c:pt>
                <c:pt idx="18" formatCode="General">
                  <c:v>1E-4</c:v>
                </c:pt>
                <c:pt idx="19" formatCode="General">
                  <c:v>1E-4</c:v>
                </c:pt>
                <c:pt idx="20" formatCode="General">
                  <c:v>1E-3</c:v>
                </c:pt>
                <c:pt idx="21" formatCode="General">
                  <c:v>1E-3</c:v>
                </c:pt>
                <c:pt idx="22" formatCode="General">
                  <c:v>1E-3</c:v>
                </c:pt>
                <c:pt idx="23" formatCode="General">
                  <c:v>1E-3</c:v>
                </c:pt>
                <c:pt idx="24" formatCode="General">
                  <c:v>1E-3</c:v>
                </c:pt>
                <c:pt idx="25" formatCode="General">
                  <c:v>0.01</c:v>
                </c:pt>
                <c:pt idx="26" formatCode="General">
                  <c:v>0.01</c:v>
                </c:pt>
                <c:pt idx="27" formatCode="General">
                  <c:v>0.01</c:v>
                </c:pt>
                <c:pt idx="28" formatCode="General">
                  <c:v>0.01</c:v>
                </c:pt>
                <c:pt idx="29" formatCode="General">
                  <c:v>0.01</c:v>
                </c:pt>
                <c:pt idx="30">
                  <c:v>1E-8</c:v>
                </c:pt>
                <c:pt idx="31">
                  <c:v>1E-8</c:v>
                </c:pt>
              </c:numCache>
            </c:numRef>
          </c:xVal>
          <c:yVal>
            <c:numRef>
              <c:f>'eta cantilever=6e-6'!$U$22:$U$53</c:f>
              <c:numCache>
                <c:formatCode>General</c:formatCode>
                <c:ptCount val="32"/>
                <c:pt idx="4">
                  <c:v>5.524785917781622E-11</c:v>
                </c:pt>
                <c:pt idx="9">
                  <c:v>1.3622862894266065E-10</c:v>
                </c:pt>
                <c:pt idx="14">
                  <c:v>2.0766683015270019E-10</c:v>
                </c:pt>
                <c:pt idx="19">
                  <c:v>2.163995732940038E-10</c:v>
                </c:pt>
                <c:pt idx="24">
                  <c:v>1.8477604678102038E-10</c:v>
                </c:pt>
                <c:pt idx="29">
                  <c:v>1.2197025609492361E-10</c:v>
                </c:pt>
                <c:pt idx="31">
                  <c:v>1.2115355646689948E-11</c:v>
                </c:pt>
              </c:numCache>
            </c:numRef>
          </c:yVal>
          <c:smooth val="0"/>
        </c:ser>
        <c:ser>
          <c:idx val="13"/>
          <c:order val="4"/>
          <c:tx>
            <c:v>MB nss=6e-6 NM=5e4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'tStep=5e-10'!$X$38:$X$71</c:f>
                <c:numCache>
                  <c:formatCode>General</c:formatCode>
                  <c:ptCount val="3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</c:numCache>
              </c:numRef>
            </c:plus>
            <c:minus>
              <c:numRef>
                <c:f>'tStep=5e-10'!$X$38:$X$71</c:f>
                <c:numCache>
                  <c:formatCode>General</c:formatCode>
                  <c:ptCount val="3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</c:numCache>
              </c:numRef>
            </c:minus>
          </c:errBars>
          <c:xVal>
            <c:numRef>
              <c:f>'tStep=5e-10'!$P$38:$P$71</c:f>
              <c:numCache>
                <c:formatCode>General</c:formatCode>
                <c:ptCount val="34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  <c:pt idx="27" formatCode="0.00E+00">
                  <c:v>3.0000000000000001E-6</c:v>
                </c:pt>
                <c:pt idx="28" formatCode="0.00E+00">
                  <c:v>3.0000000000000001E-6</c:v>
                </c:pt>
                <c:pt idx="29" formatCode="0.00E+00">
                  <c:v>4.9999999999999998E-7</c:v>
                </c:pt>
                <c:pt idx="30" formatCode="0.00E+00">
                  <c:v>4.9999999999999998E-7</c:v>
                </c:pt>
                <c:pt idx="31" formatCode="0.00E+00">
                  <c:v>4.9999999999999998E-7</c:v>
                </c:pt>
                <c:pt idx="32" formatCode="0.00E+00">
                  <c:v>4.9999999999999998E-7</c:v>
                </c:pt>
                <c:pt idx="33" formatCode="0.00E+00">
                  <c:v>4.9999999999999998E-7</c:v>
                </c:pt>
              </c:numCache>
            </c:numRef>
          </c:xVal>
          <c:yVal>
            <c:numRef>
              <c:f>'tStep=5e-10'!$W$38:$W$71</c:f>
              <c:numCache>
                <c:formatCode>General</c:formatCode>
                <c:ptCount val="34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  <c:pt idx="33" formatCode="0.00E+00">
                  <c:v>3.5960983338863212E-12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ser>
          <c:idx val="6"/>
          <c:order val="5"/>
          <c:tx>
            <c:v>MB nc=6e-6 NM=5e4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plus>
            <c:min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minus>
          </c:errBars>
          <c:xVal>
            <c:numRef>
              <c:f>'eta cantilever=6e-6'!$O$89:$O$113</c:f>
              <c:numCache>
                <c:formatCode>General</c:formatCode>
                <c:ptCount val="25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4.9999999999999998E-7</c:v>
                </c:pt>
                <c:pt idx="21" formatCode="0.00E+00">
                  <c:v>4.9999999999999998E-7</c:v>
                </c:pt>
                <c:pt idx="22" formatCode="0.00E+00">
                  <c:v>4.9999999999999998E-7</c:v>
                </c:pt>
                <c:pt idx="23" formatCode="0.00E+00">
                  <c:v>4.9999999999999998E-7</c:v>
                </c:pt>
                <c:pt idx="24" formatCode="0.00E+00">
                  <c:v>4.9999999999999998E-7</c:v>
                </c:pt>
              </c:numCache>
            </c:numRef>
          </c:xVal>
          <c:yVal>
            <c:numRef>
              <c:f>'eta cantilever=6e-6'!$U$89:$U$115</c:f>
              <c:numCache>
                <c:formatCode>General</c:formatCode>
                <c:ptCount val="27"/>
                <c:pt idx="4">
                  <c:v>1.92556728595164E-10</c:v>
                </c:pt>
                <c:pt idx="9">
                  <c:v>2.1587469685819202E-10</c:v>
                </c:pt>
                <c:pt idx="14">
                  <c:v>1.390801631952709E-10</c:v>
                </c:pt>
                <c:pt idx="19">
                  <c:v>2.8737404114595744E-11</c:v>
                </c:pt>
                <c:pt idx="26" formatCode="0.00E+00">
                  <c:v>6.0138396949684045E-12</c:v>
                </c:pt>
              </c:numCache>
            </c:numRef>
          </c:yVal>
          <c:smooth val="0"/>
        </c:ser>
        <c:ser>
          <c:idx val="0"/>
          <c:order val="6"/>
          <c:tx>
            <c:v>MB nc=6e-6 NM=3.3e4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plus>
            <c:min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minus>
          </c:errBars>
          <c:xVal>
            <c:numRef>
              <c:f>'eta cantilever=6e-6'!$O$58:$O$87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</c:numCache>
            </c:numRef>
          </c:xVal>
          <c:yVal>
            <c:numRef>
              <c:f>'eta cantilever=6e-6'!$U$58:$U$87</c:f>
              <c:numCache>
                <c:formatCode>General</c:formatCode>
                <c:ptCount val="30"/>
                <c:pt idx="4">
                  <c:v>2.1364784981212481E-10</c:v>
                </c:pt>
                <c:pt idx="9">
                  <c:v>2.374213334297178E-10</c:v>
                </c:pt>
                <c:pt idx="14">
                  <c:v>1.8887673948233275E-10</c:v>
                </c:pt>
                <c:pt idx="19">
                  <c:v>1.2840166716418419E-10</c:v>
                </c:pt>
                <c:pt idx="24">
                  <c:v>2.5526849338960435E-11</c:v>
                </c:pt>
                <c:pt idx="29">
                  <c:v>1.3073827022572521E-10</c:v>
                </c:pt>
              </c:numCache>
            </c:numRef>
          </c:yVal>
          <c:smooth val="0"/>
        </c:ser>
        <c:ser>
          <c:idx val="1"/>
          <c:order val="7"/>
          <c:tx>
            <c:v>MB nss=6e-6 NM=3.3e4 tStep=5e-10</c:v>
          </c:tx>
          <c:spPr>
            <a:ln w="19050">
              <a:noFill/>
            </a:ln>
          </c:spPr>
          <c:marker>
            <c:symbol val="squar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dk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plus>
            <c:min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minus>
          </c:errBars>
          <c:xVal>
            <c:numRef>
              <c:f>'tStep=5e-10'!$P$120:$P$144</c:f>
              <c:numCache>
                <c:formatCode>General</c:formatCode>
                <c:ptCount val="25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 formatCode="0.00E+00">
                  <c:v>1E-4</c:v>
                </c:pt>
                <c:pt idx="7" formatCode="0.00E+00">
                  <c:v>1E-4</c:v>
                </c:pt>
                <c:pt idx="8" formatCode="0.00E+00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</c:numCache>
            </c:numRef>
          </c:xVal>
          <c:yVal>
            <c:numRef>
              <c:f>'tStep=5e-10'!$V$120:$V$144</c:f>
              <c:numCache>
                <c:formatCode>0.00E+00</c:formatCode>
                <c:ptCount val="25"/>
                <c:pt idx="4">
                  <c:v>1.4332742082667842E-9</c:v>
                </c:pt>
                <c:pt idx="9">
                  <c:v>4.7126113421471926E-10</c:v>
                </c:pt>
                <c:pt idx="14">
                  <c:v>2.0581814064169521E-10</c:v>
                </c:pt>
                <c:pt idx="19">
                  <c:v>1.1601136906193682E-10</c:v>
                </c:pt>
                <c:pt idx="24">
                  <c:v>5.89947164901394E-11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526016"/>
        <c:axId val="237532288"/>
      </c:scatterChart>
      <c:valAx>
        <c:axId val="237526016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47138461497384626"/>
              <c:y val="4.9360195020762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532288"/>
        <c:crosses val="autoZero"/>
        <c:crossBetween val="midCat"/>
      </c:valAx>
      <c:valAx>
        <c:axId val="237532288"/>
        <c:scaling>
          <c:logBase val="10"/>
          <c:orientation val="minMax"/>
          <c:max val="1.0000000000000005E-8"/>
          <c:min val="1.0000000000000008E-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4128746926997543E-3"/>
              <c:y val="0.536291651972333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526016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94504112105959"/>
          <c:y val="0.23114749298653733"/>
          <c:w val="0.28714648545547855"/>
          <c:h val="0.66348720808291595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384657011899265E-2"/>
          <c:y val="0.10000095988808791"/>
          <c:w val="0.61271181712451095"/>
          <c:h val="0.86383220827566953"/>
        </c:manualLayout>
      </c:layout>
      <c:scatterChart>
        <c:scatterStyle val="lineMarker"/>
        <c:varyColors val="0"/>
        <c:ser>
          <c:idx val="2"/>
          <c:order val="0"/>
          <c:tx>
            <c:v>FP nss=6e-6 d=2e-18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'tStep=5e-10'!$Y$62:$Y$88</c:f>
              <c:numCache>
                <c:formatCode>0.00E+00</c:formatCode>
                <c:ptCount val="27"/>
                <c:pt idx="0" formatCode="General">
                  <c:v>1E-4</c:v>
                </c:pt>
                <c:pt idx="1">
                  <c:v>1.0000000000000001E-5</c:v>
                </c:pt>
                <c:pt idx="22">
                  <c:v>0.01</c:v>
                </c:pt>
                <c:pt idx="23">
                  <c:v>9.9999999999999995E-7</c:v>
                </c:pt>
                <c:pt idx="24">
                  <c:v>9.9999999999999995E-8</c:v>
                </c:pt>
                <c:pt idx="25">
                  <c:v>1E-8</c:v>
                </c:pt>
                <c:pt idx="26" formatCode="General">
                  <c:v>1E-3</c:v>
                </c:pt>
              </c:numCache>
            </c:numRef>
          </c:xVal>
          <c:yVal>
            <c:numRef>
              <c:f>'tStep=5e-10'!$AB$62:$AB$88</c:f>
              <c:numCache>
                <c:formatCode>0.00E+00</c:formatCode>
                <c:ptCount val="27"/>
                <c:pt idx="0">
                  <c:v>4.6260251628481102E-10</c:v>
                </c:pt>
                <c:pt idx="1">
                  <c:v>2.8801317409660798E-10</c:v>
                </c:pt>
                <c:pt idx="22">
                  <c:v>1.48126420579389E-9</c:v>
                </c:pt>
                <c:pt idx="23">
                  <c:v>2.5036425542415101E-10</c:v>
                </c:pt>
                <c:pt idx="24">
                  <c:v>2.4709684258158798E-10</c:v>
                </c:pt>
                <c:pt idx="25">
                  <c:v>2.5000830217621099E-10</c:v>
                </c:pt>
                <c:pt idx="26">
                  <c:v>6.3753260172045003E-10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61-4CC8-8756-DE29789371DE}"/>
            </c:ext>
          </c:extLst>
        </c:ser>
        <c:ser>
          <c:idx val="3"/>
          <c:order val="1"/>
          <c:tx>
            <c:v>FP nc=6e-6 d=2e-18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cantilever=6e-6'!$X$13:$X$19</c:f>
              <c:numCache>
                <c:formatCode>General</c:formatCode>
                <c:ptCount val="7"/>
                <c:pt idx="0" formatCode="0.00E+0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  <c:pt idx="6">
                  <c:v>0.01</c:v>
                </c:pt>
              </c:numCache>
            </c:numRef>
          </c:xVal>
          <c:yVal>
            <c:numRef>
              <c:f>'eta cantilever=6e-6'!$AA$13:$AA$19</c:f>
              <c:numCache>
                <c:formatCode>0.00E+00</c:formatCode>
                <c:ptCount val="7"/>
                <c:pt idx="0">
                  <c:v>8.8031316344772798E-11</c:v>
                </c:pt>
                <c:pt idx="1">
                  <c:v>1.65074416489959E-10</c:v>
                </c:pt>
                <c:pt idx="2">
                  <c:v>2.1531126069470501E-10</c:v>
                </c:pt>
                <c:pt idx="3">
                  <c:v>2.3387631355961902E-10</c:v>
                </c:pt>
                <c:pt idx="4">
                  <c:v>2.3022881909337901E-10</c:v>
                </c:pt>
                <c:pt idx="5">
                  <c:v>2.2974051330566801E-10</c:v>
                </c:pt>
                <c:pt idx="6">
                  <c:v>7.7040243457107998E-11</c:v>
                </c:pt>
              </c:numCache>
            </c:numRef>
          </c:yVal>
          <c:smooth val="0"/>
        </c:ser>
        <c:ser>
          <c:idx val="8"/>
          <c:order val="2"/>
          <c:tx>
            <c:v>FP nss=6e-6 d=2e-16</c:v>
          </c:tx>
          <c:spPr>
            <a:ln w="19050">
              <a:noFill/>
            </a:ln>
          </c:spPr>
          <c:marker>
            <c:symbol val="circle"/>
            <c:size val="8"/>
            <c:spPr>
              <a:solidFill>
                <a:schemeClr val="tx1">
                  <a:lumMod val="95000"/>
                  <a:lumOff val="5000"/>
                  <a:alpha val="50000"/>
                </a:schemeClr>
              </a:solidFill>
              <a:ln>
                <a:solidFill>
                  <a:schemeClr val="dk1"/>
                </a:solidFill>
              </a:ln>
            </c:spPr>
          </c:marker>
          <c:xVal>
            <c:numRef>
              <c:f>'tStep=5e-10'!$Y$103:$Y$109</c:f>
              <c:numCache>
                <c:formatCode>0.00E+00</c:formatCode>
                <c:ptCount val="7"/>
                <c:pt idx="0">
                  <c:v>9.9999999999999995E-7</c:v>
                </c:pt>
                <c:pt idx="1">
                  <c:v>1.0000000000000001E-5</c:v>
                </c:pt>
                <c:pt idx="2" formatCode="General">
                  <c:v>1E-4</c:v>
                </c:pt>
                <c:pt idx="3">
                  <c:v>9.9999999999999995E-8</c:v>
                </c:pt>
                <c:pt idx="4">
                  <c:v>1E-8</c:v>
                </c:pt>
                <c:pt idx="6" formatCode="General">
                  <c:v>1E-3</c:v>
                </c:pt>
              </c:numCache>
            </c:numRef>
          </c:xVal>
          <c:yVal>
            <c:numRef>
              <c:f>'tStep=5e-10'!$AB$103:$AB$109</c:f>
              <c:numCache>
                <c:formatCode>0.00E+00</c:formatCode>
                <c:ptCount val="7"/>
                <c:pt idx="0">
                  <c:v>1.59295305260673E-10</c:v>
                </c:pt>
                <c:pt idx="1">
                  <c:v>2.0452635136085701E-10</c:v>
                </c:pt>
                <c:pt idx="2">
                  <c:v>3.2992875080018302E-10</c:v>
                </c:pt>
                <c:pt idx="3">
                  <c:v>1.3798385781325701E-10</c:v>
                </c:pt>
                <c:pt idx="4">
                  <c:v>1.1788254927552099E-10</c:v>
                </c:pt>
                <c:pt idx="6">
                  <c:v>1.1078603911129899E-9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7E61-4CC8-8756-DE29789371DE}"/>
            </c:ext>
          </c:extLst>
        </c:ser>
        <c:ser>
          <c:idx val="5"/>
          <c:order val="3"/>
          <c:tx>
            <c:v>FP nc=6e-6 d=2e-16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cantilever=6e-6'!$X$28:$X$33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'eta cantilever=6e-6'!$AA$28:$AA$33</c:f>
              <c:numCache>
                <c:formatCode>0.00E+00</c:formatCode>
                <c:ptCount val="6"/>
                <c:pt idx="0">
                  <c:v>1.11228700790736E-10</c:v>
                </c:pt>
                <c:pt idx="1">
                  <c:v>1.15067944239044E-10</c:v>
                </c:pt>
                <c:pt idx="2">
                  <c:v>1.4852073600734599E-10</c:v>
                </c:pt>
                <c:pt idx="3">
                  <c:v>1.2182272172179099E-10</c:v>
                </c:pt>
                <c:pt idx="4">
                  <c:v>8.7395384329386203E-11</c:v>
                </c:pt>
                <c:pt idx="5">
                  <c:v>3.1617855278729699E-11</c:v>
                </c:pt>
              </c:numCache>
            </c:numRef>
          </c:yVal>
          <c:smooth val="0"/>
        </c:ser>
        <c:ser>
          <c:idx val="10"/>
          <c:order val="4"/>
          <c:tx>
            <c:v>FP nss=6e-6 d=7e-16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'tStep=5e-10'!$Y$115:$Y$121</c:f>
              <c:numCache>
                <c:formatCode>0.00E+00</c:formatCode>
                <c:ptCount val="7"/>
                <c:pt idx="0">
                  <c:v>1.0000000000000001E-5</c:v>
                </c:pt>
                <c:pt idx="1">
                  <c:v>0.01</c:v>
                </c:pt>
                <c:pt idx="2">
                  <c:v>9.9999999999999995E-7</c:v>
                </c:pt>
                <c:pt idx="3" formatCode="General">
                  <c:v>1E-4</c:v>
                </c:pt>
                <c:pt idx="4" formatCode="General">
                  <c:v>1E-3</c:v>
                </c:pt>
                <c:pt idx="5">
                  <c:v>9.9999999999999995E-8</c:v>
                </c:pt>
                <c:pt idx="6">
                  <c:v>1E-8</c:v>
                </c:pt>
              </c:numCache>
            </c:numRef>
          </c:xVal>
          <c:yVal>
            <c:numRef>
              <c:f>'tStep=5e-10'!$AB$115:$AB$121</c:f>
              <c:numCache>
                <c:formatCode>0.00E+00</c:formatCode>
                <c:ptCount val="7"/>
                <c:pt idx="0">
                  <c:v>1.4440016760387001E-10</c:v>
                </c:pt>
                <c:pt idx="1">
                  <c:v>1.769E-9</c:v>
                </c:pt>
                <c:pt idx="2">
                  <c:v>8.5394312983064695E-11</c:v>
                </c:pt>
                <c:pt idx="3">
                  <c:v>2.5735189063779899E-10</c:v>
                </c:pt>
                <c:pt idx="4">
                  <c:v>5.3908395726168995E-10</c:v>
                </c:pt>
                <c:pt idx="5">
                  <c:v>3.8614101701211098E-11</c:v>
                </c:pt>
                <c:pt idx="6">
                  <c:v>4.55363373267275E-12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7E61-4CC8-8756-DE29789371DE}"/>
            </c:ext>
          </c:extLst>
        </c:ser>
        <c:ser>
          <c:idx val="0"/>
          <c:order val="5"/>
          <c:tx>
            <c:v>FP nc=6e-6 d=7e-16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'eta cantilever=6e-6'!$X$5:$X$11</c:f>
              <c:numCache>
                <c:formatCode>General</c:formatCode>
                <c:ptCount val="7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>
                  <c:v>0.01</c:v>
                </c:pt>
                <c:pt idx="5" formatCode="0.00E+00">
                  <c:v>9.9999999999999995E-8</c:v>
                </c:pt>
                <c:pt idx="6" formatCode="0.00E+00">
                  <c:v>1E-8</c:v>
                </c:pt>
              </c:numCache>
            </c:numRef>
          </c:xVal>
          <c:yVal>
            <c:numRef>
              <c:f>'eta cantilever=6e-6'!$AA$5:$AA$11</c:f>
              <c:numCache>
                <c:formatCode>0.00E+00</c:formatCode>
                <c:ptCount val="7"/>
                <c:pt idx="0">
                  <c:v>9.8313888396860103E-11</c:v>
                </c:pt>
                <c:pt idx="1">
                  <c:v>1.0939919657759901E-10</c:v>
                </c:pt>
                <c:pt idx="2">
                  <c:v>9.5424808472525802E-11</c:v>
                </c:pt>
                <c:pt idx="3">
                  <c:v>4.3258166380132901E-11</c:v>
                </c:pt>
                <c:pt idx="4">
                  <c:v>1.12423694283864E-10</c:v>
                </c:pt>
                <c:pt idx="5">
                  <c:v>1.24585463369303E-11</c:v>
                </c:pt>
                <c:pt idx="6">
                  <c:v>8.1744003841775194E-12</c:v>
                </c:pt>
              </c:numCache>
            </c:numRef>
          </c:yVal>
          <c:smooth val="0"/>
        </c:ser>
        <c:ser>
          <c:idx val="1"/>
          <c:order val="6"/>
          <c:tx>
            <c:v>FP nc=6e-6 d=2e-15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'tStep=5e-10'!$Y$127:$Y$132</c:f>
              <c:numCache>
                <c:formatCode>General</c:formatCode>
                <c:ptCount val="6"/>
                <c:pt idx="0">
                  <c:v>1E-3</c:v>
                </c:pt>
                <c:pt idx="1">
                  <c:v>1E-4</c:v>
                </c:pt>
                <c:pt idx="2" formatCode="0.00E+00">
                  <c:v>1.0000000000000001E-5</c:v>
                </c:pt>
                <c:pt idx="3" formatCode="0.00E+00">
                  <c:v>9.9999999999999995E-7</c:v>
                </c:pt>
                <c:pt idx="4" formatCode="0.00E+00">
                  <c:v>9.9999999999999995E-8</c:v>
                </c:pt>
                <c:pt idx="5" formatCode="0.00E+00">
                  <c:v>1E-8</c:v>
                </c:pt>
              </c:numCache>
            </c:numRef>
          </c:xVal>
          <c:yVal>
            <c:numRef>
              <c:f>'tStep=5e-10'!$AB$127:$AB$132</c:f>
              <c:numCache>
                <c:formatCode>0.00E+00</c:formatCode>
                <c:ptCount val="6"/>
                <c:pt idx="0">
                  <c:v>7.45179014190596E-11</c:v>
                </c:pt>
                <c:pt idx="1">
                  <c:v>8.0524363455621294E-11</c:v>
                </c:pt>
                <c:pt idx="2">
                  <c:v>5.2777477445519499E-11</c:v>
                </c:pt>
                <c:pt idx="3">
                  <c:v>9.6370959225492899E-12</c:v>
                </c:pt>
                <c:pt idx="4">
                  <c:v>6.7743049844005001E-13</c:v>
                </c:pt>
                <c:pt idx="5">
                  <c:v>7.5475099915551199E-14</c:v>
                </c:pt>
              </c:numCache>
            </c:numRef>
          </c:yVal>
          <c:smooth val="0"/>
        </c:ser>
        <c:ser>
          <c:idx val="4"/>
          <c:order val="7"/>
          <c:tx>
            <c:v>FP nss=6e-6 d=2e-15</c:v>
          </c:tx>
          <c:spPr>
            <a:ln w="19050">
              <a:noFill/>
            </a:ln>
          </c:spPr>
          <c:marker>
            <c:symbol val="square"/>
            <c:size val="5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'tStep=5e-10'!$Y$110:$Y$114</c:f>
              <c:numCache>
                <c:formatCode>0.00E+00</c:formatCode>
                <c:ptCount val="5"/>
                <c:pt idx="0">
                  <c:v>9.9999999999999995E-7</c:v>
                </c:pt>
                <c:pt idx="1">
                  <c:v>0.01</c:v>
                </c:pt>
                <c:pt idx="2">
                  <c:v>1.0000000000000001E-5</c:v>
                </c:pt>
                <c:pt idx="3" formatCode="General">
                  <c:v>1E-4</c:v>
                </c:pt>
                <c:pt idx="4" formatCode="General">
                  <c:v>1E-3</c:v>
                </c:pt>
              </c:numCache>
            </c:numRef>
          </c:xVal>
          <c:yVal>
            <c:numRef>
              <c:f>'tStep=5e-10'!$AB$110:$AB$114</c:f>
              <c:numCache>
                <c:formatCode>0.00E+00</c:formatCode>
                <c:ptCount val="5"/>
                <c:pt idx="0">
                  <c:v>1.42778185650262E-11</c:v>
                </c:pt>
                <c:pt idx="1">
                  <c:v>1.78204676246864E-9</c:v>
                </c:pt>
                <c:pt idx="2">
                  <c:v>8.4513725272710203E-11</c:v>
                </c:pt>
                <c:pt idx="3">
                  <c:v>1.8408857842355701E-10</c:v>
                </c:pt>
                <c:pt idx="4">
                  <c:v>4.2358896621714501E-10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910656"/>
        <c:axId val="237913216"/>
      </c:scatterChart>
      <c:valAx>
        <c:axId val="237910656"/>
        <c:scaling>
          <c:logBase val="10"/>
          <c:orientation val="minMax"/>
          <c:max val="1.0000000000000002E-2"/>
          <c:min val="1.0000000000000005E-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3466377070811168"/>
              <c:y val="1.6802767809114436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913216"/>
        <c:crosses val="max"/>
        <c:crossBetween val="midCat"/>
      </c:valAx>
      <c:valAx>
        <c:axId val="237913216"/>
        <c:scaling>
          <c:logBase val="10"/>
          <c:orientation val="minMax"/>
          <c:max val="1.0000000000000005E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0530205796838723E-2"/>
              <c:y val="0.5286595081257853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910656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45286866331394"/>
          <c:y val="0.17683746106004875"/>
          <c:w val="0.25631058814914204"/>
          <c:h val="0.6801188066076421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0401360987704E-2"/>
          <c:y val="0.11238287101836064"/>
          <c:w val="0.60751020106035514"/>
          <c:h val="0.79648040842487411"/>
        </c:manualLayout>
      </c:layout>
      <c:scatterChart>
        <c:scatterStyle val="lineMarker"/>
        <c:varyColors val="0"/>
        <c:ser>
          <c:idx val="2"/>
          <c:order val="0"/>
          <c:tx>
            <c:v>MB nss=6e-6 NM=5e3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'tStep=5e-10'!$W$186:$W$215</c:f>
                <c:numCache>
                  <c:formatCode>General</c:formatCode>
                  <c:ptCount val="30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  <c:pt idx="25">
                    <c:v>3.6748199304799562E-10</c:v>
                  </c:pt>
                </c:numCache>
              </c:numRef>
            </c:plus>
            <c:minus>
              <c:numRef>
                <c:f>'tStep=5e-10'!$W$186:$W$216</c:f>
                <c:numCache>
                  <c:formatCode>General</c:formatCode>
                  <c:ptCount val="31"/>
                  <c:pt idx="0">
                    <c:v>1.9236870272797305E-11</c:v>
                  </c:pt>
                  <c:pt idx="5">
                    <c:v>1.0673341185074893E-11</c:v>
                  </c:pt>
                  <c:pt idx="10">
                    <c:v>1.3126309117802902E-11</c:v>
                  </c:pt>
                  <c:pt idx="15">
                    <c:v>5.2984855770960016E-12</c:v>
                  </c:pt>
                  <c:pt idx="20">
                    <c:v>5.0194153246670648E-12</c:v>
                  </c:pt>
                  <c:pt idx="25">
                    <c:v>3.6748199304799562E-10</c:v>
                  </c:pt>
                </c:numCache>
              </c:numRef>
            </c:minus>
          </c:errBars>
          <c:xVal>
            <c:numRef>
              <c:f>'tStep=5e-10'!$P$186:$P$215</c:f>
              <c:numCache>
                <c:formatCode>0.00E+00</c:formatCode>
                <c:ptCount val="30"/>
                <c:pt idx="0">
                  <c:v>1E-3</c:v>
                </c:pt>
                <c:pt idx="1">
                  <c:v>1E-3</c:v>
                </c:pt>
                <c:pt idx="2" formatCode="General">
                  <c:v>1E-3</c:v>
                </c:pt>
                <c:pt idx="3" formatCode="General">
                  <c:v>1E-3</c:v>
                </c:pt>
                <c:pt idx="4" formatCode="General">
                  <c:v>1E-3</c:v>
                </c:pt>
                <c:pt idx="5">
                  <c:v>1E-4</c:v>
                </c:pt>
                <c:pt idx="6" formatCode="General">
                  <c:v>1E-4</c:v>
                </c:pt>
                <c:pt idx="7" formatCode="General">
                  <c:v>1E-4</c:v>
                </c:pt>
                <c:pt idx="8" formatCode="General">
                  <c:v>1E-4</c:v>
                </c:pt>
                <c:pt idx="9" formatCode="General">
                  <c:v>1E-4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>
                  <c:v>9.9999999999999995E-7</c:v>
                </c:pt>
                <c:pt idx="16">
                  <c:v>9.9999999999999995E-7</c:v>
                </c:pt>
                <c:pt idx="17">
                  <c:v>9.9999999999999995E-7</c:v>
                </c:pt>
                <c:pt idx="18">
                  <c:v>9.9999999999999995E-7</c:v>
                </c:pt>
                <c:pt idx="20">
                  <c:v>9.9999999999999995E-8</c:v>
                </c:pt>
                <c:pt idx="21">
                  <c:v>9.9999999999999995E-8</c:v>
                </c:pt>
                <c:pt idx="22">
                  <c:v>9.9999999999999995E-8</c:v>
                </c:pt>
                <c:pt idx="23">
                  <c:v>9.9999999999999995E-8</c:v>
                </c:pt>
                <c:pt idx="25">
                  <c:v>0.01</c:v>
                </c:pt>
                <c:pt idx="26" formatCode="General">
                  <c:v>0.01</c:v>
                </c:pt>
                <c:pt idx="27" formatCode="General">
                  <c:v>0.01</c:v>
                </c:pt>
                <c:pt idx="28" formatCode="General">
                  <c:v>0.01</c:v>
                </c:pt>
                <c:pt idx="29" formatCode="General">
                  <c:v>0.01</c:v>
                </c:pt>
              </c:numCache>
            </c:numRef>
          </c:xVal>
          <c:yVal>
            <c:numRef>
              <c:f>'tStep=5e-10'!$V$186:$V$215</c:f>
              <c:numCache>
                <c:formatCode>General</c:formatCode>
                <c:ptCount val="30"/>
                <c:pt idx="0" formatCode="0.00E+00">
                  <c:v>1.4908389471040178E-9</c:v>
                </c:pt>
                <c:pt idx="5" formatCode="0.00E+00">
                  <c:v>5.0012954348515266E-10</c:v>
                </c:pt>
                <c:pt idx="10" formatCode="0.00E+00">
                  <c:v>2.9296679163064006E-10</c:v>
                </c:pt>
                <c:pt idx="15" formatCode="0.00E+00">
                  <c:v>2.502318991180465E-10</c:v>
                </c:pt>
                <c:pt idx="20" formatCode="0.00E+00">
                  <c:v>2.3789080330455252E-10</c:v>
                </c:pt>
                <c:pt idx="25" formatCode="0.00E+00">
                  <c:v>2.7061379410253398E-9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C36-44E7-A976-8DA841E7344D}"/>
            </c:ext>
          </c:extLst>
        </c:ser>
        <c:ser>
          <c:idx val="5"/>
          <c:order val="1"/>
          <c:tx>
            <c:v>MB  nc=6e-6 NM=5e3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FFF00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'eta cantilever=6e-6'!$V$124:$V$149</c:f>
                <c:numCache>
                  <c:formatCode>General</c:formatCode>
                  <c:ptCount val="26"/>
                  <c:pt idx="0">
                    <c:v>5.7969994040928873E-12</c:v>
                  </c:pt>
                  <c:pt idx="5">
                    <c:v>7.9209289800138802E-12</c:v>
                  </c:pt>
                  <c:pt idx="10">
                    <c:v>8.0943773124062759E-12</c:v>
                  </c:pt>
                  <c:pt idx="15">
                    <c:v>0</c:v>
                  </c:pt>
                  <c:pt idx="20">
                    <c:v>0</c:v>
                  </c:pt>
                  <c:pt idx="25">
                    <c:v>0</c:v>
                  </c:pt>
                </c:numCache>
              </c:numRef>
            </c:minus>
          </c:errBars>
          <c:xVal>
            <c:numRef>
              <c:f>'eta cantilever=6e-6'!$O$124:$O$149</c:f>
              <c:numCache>
                <c:formatCode>General</c:formatCode>
                <c:ptCount val="26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20" formatCode="0.00E+00">
                  <c:v>9.9999999999999995E-8</c:v>
                </c:pt>
                <c:pt idx="25">
                  <c:v>0.01</c:v>
                </c:pt>
              </c:numCache>
            </c:numRef>
          </c:xVal>
          <c:yVal>
            <c:numRef>
              <c:f>'eta cantilever=6e-6'!$T$124:$T$149</c:f>
              <c:numCache>
                <c:formatCode>0.00E+00</c:formatCode>
                <c:ptCount val="26"/>
                <c:pt idx="0">
                  <c:v>1.9747843901632401E-10</c:v>
                </c:pt>
                <c:pt idx="1">
                  <c:v>2.0320551181796599E-10</c:v>
                </c:pt>
                <c:pt idx="2">
                  <c:v>1.9905560763871101E-10</c:v>
                </c:pt>
                <c:pt idx="3">
                  <c:v>1.9157005187421899E-10</c:v>
                </c:pt>
                <c:pt idx="4">
                  <c:v>1.8883351241774001E-10</c:v>
                </c:pt>
                <c:pt idx="5">
                  <c:v>2.3207015096417501E-10</c:v>
                </c:pt>
                <c:pt idx="6">
                  <c:v>2.1196054198476499E-10</c:v>
                </c:pt>
                <c:pt idx="7">
                  <c:v>2.2470260647113199E-10</c:v>
                </c:pt>
                <c:pt idx="8">
                  <c:v>2.2745123855561301E-10</c:v>
                </c:pt>
                <c:pt idx="9">
                  <c:v>2.1807826344496201E-10</c:v>
                </c:pt>
                <c:pt idx="10">
                  <c:v>2.62134669350029E-10</c:v>
                </c:pt>
                <c:pt idx="11">
                  <c:v>2.4904192836231697E-10</c:v>
                </c:pt>
                <c:pt idx="12">
                  <c:v>2.6480918852493002E-10</c:v>
                </c:pt>
                <c:pt idx="13">
                  <c:v>2.4653233913387201E-10</c:v>
                </c:pt>
                <c:pt idx="14">
                  <c:v>2.52213131425986E-10</c:v>
                </c:pt>
                <c:pt idx="15">
                  <c:v>2.45983777271125E-10</c:v>
                </c:pt>
                <c:pt idx="20">
                  <c:v>2.3993818015113801E-10</c:v>
                </c:pt>
                <c:pt idx="25">
                  <c:v>2.4358963591618598E-10</c:v>
                </c:pt>
              </c:numCache>
            </c:numRef>
          </c:yVal>
          <c:smooth val="0"/>
        </c:ser>
        <c:ser>
          <c:idx val="3"/>
          <c:order val="2"/>
          <c:tx>
            <c:v>MB nss=6e-6 NM=3e4 tStep=5e-10</c:v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tx1">
                  <a:alpha val="50000"/>
                </a:schemeClr>
              </a:solidFill>
              <a:ln>
                <a:solidFill>
                  <a:srgbClr val="92D05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'tStep=5e-10'!$W$153:$W$182</c:f>
                <c:numCache>
                  <c:formatCode>General</c:formatCode>
                  <c:ptCount val="30"/>
                  <c:pt idx="0">
                    <c:v>1.2048167165431961E-10</c:v>
                  </c:pt>
                  <c:pt idx="5">
                    <c:v>5.5192093303595149E-11</c:v>
                  </c:pt>
                  <c:pt idx="10">
                    <c:v>4.5212761305549147E-11</c:v>
                  </c:pt>
                  <c:pt idx="15">
                    <c:v>3.4502635775916469E-11</c:v>
                  </c:pt>
                  <c:pt idx="20">
                    <c:v>1.6129785924213204E-11</c:v>
                  </c:pt>
                  <c:pt idx="25">
                    <c:v>7.2455089655688699E-10</c:v>
                  </c:pt>
                </c:numCache>
              </c:numRef>
            </c:plus>
            <c:minus>
              <c:numRef>
                <c:f>'tStep=5e-10'!$W$153:$W$182</c:f>
                <c:numCache>
                  <c:formatCode>General</c:formatCode>
                  <c:ptCount val="30"/>
                  <c:pt idx="0">
                    <c:v>1.2048167165431961E-10</c:v>
                  </c:pt>
                  <c:pt idx="5">
                    <c:v>5.5192093303595149E-11</c:v>
                  </c:pt>
                  <c:pt idx="10">
                    <c:v>4.5212761305549147E-11</c:v>
                  </c:pt>
                  <c:pt idx="15">
                    <c:v>3.4502635775916469E-11</c:v>
                  </c:pt>
                  <c:pt idx="20">
                    <c:v>1.6129785924213204E-11</c:v>
                  </c:pt>
                  <c:pt idx="25">
                    <c:v>7.2455089655688699E-10</c:v>
                  </c:pt>
                </c:numCache>
              </c:numRef>
            </c:minus>
          </c:errBars>
          <c:xVal>
            <c:numRef>
              <c:f>'tStep=5e-10'!$P$153:$P$182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 formatCode="0.00E+00">
                  <c:v>0.01</c:v>
                </c:pt>
                <c:pt idx="26" formatCode="0.00E+00">
                  <c:v>0.01</c:v>
                </c:pt>
                <c:pt idx="27" formatCode="0.00E+00">
                  <c:v>0.01</c:v>
                </c:pt>
                <c:pt idx="28" formatCode="0.00E+00">
                  <c:v>0.01</c:v>
                </c:pt>
                <c:pt idx="29" formatCode="0.00E+00">
                  <c:v>0.01</c:v>
                </c:pt>
              </c:numCache>
            </c:numRef>
          </c:xVal>
          <c:yVal>
            <c:numRef>
              <c:f>'tStep=5e-10'!$V$153:$V$182</c:f>
              <c:numCache>
                <c:formatCode>0.00E+00</c:formatCode>
                <c:ptCount val="30"/>
                <c:pt idx="0">
                  <c:v>1.474951589414802E-9</c:v>
                </c:pt>
                <c:pt idx="5">
                  <c:v>4.9594868314156067E-10</c:v>
                </c:pt>
                <c:pt idx="10">
                  <c:v>2.1239288870910962E-10</c:v>
                </c:pt>
                <c:pt idx="15">
                  <c:v>1.2678914592903914E-10</c:v>
                </c:pt>
                <c:pt idx="20">
                  <c:v>6.5249942448666292E-11</c:v>
                </c:pt>
                <c:pt idx="25">
                  <c:v>2.0372389724743322E-9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36-44E7-A976-8DA841E7344D}"/>
            </c:ext>
          </c:extLst>
        </c:ser>
        <c:ser>
          <c:idx val="7"/>
          <c:order val="3"/>
          <c:tx>
            <c:v>MB nc=6e-6 NM=3e4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tx1"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cantilever=6e-6'!$V$22:$V$53</c:f>
                <c:numCache>
                  <c:formatCode>General</c:formatCode>
                  <c:ptCount val="32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  <c:pt idx="30">
                    <c:v>0</c:v>
                  </c:pt>
                  <c:pt idx="31">
                    <c:v>4.2517827792374763E-11</c:v>
                  </c:pt>
                </c:numCache>
              </c:numRef>
            </c:plus>
            <c:minus>
              <c:numRef>
                <c:f>'eta cantilever=6e-6'!$V$22:$V$53</c:f>
                <c:numCache>
                  <c:formatCode>General</c:formatCode>
                  <c:ptCount val="32"/>
                  <c:pt idx="4">
                    <c:v>3.6035039466395395E-11</c:v>
                  </c:pt>
                  <c:pt idx="9">
                    <c:v>5.3064809782476624E-11</c:v>
                  </c:pt>
                  <c:pt idx="14">
                    <c:v>5.6620807393150423E-11</c:v>
                  </c:pt>
                  <c:pt idx="19">
                    <c:v>3.8062965103078357E-11</c:v>
                  </c:pt>
                  <c:pt idx="24">
                    <c:v>1.4276388490524797E-11</c:v>
                  </c:pt>
                  <c:pt idx="29">
                    <c:v>1.0187329923041034E-11</c:v>
                  </c:pt>
                  <c:pt idx="30">
                    <c:v>0</c:v>
                  </c:pt>
                  <c:pt idx="31">
                    <c:v>4.2517827792374763E-11</c:v>
                  </c:pt>
                </c:numCache>
              </c:numRef>
            </c:minus>
          </c:errBars>
          <c:xVal>
            <c:numRef>
              <c:f>'eta cantilever=6e-6'!$O$22:$O$53</c:f>
              <c:numCache>
                <c:formatCode>0.00E+00</c:formatCode>
                <c:ptCount val="32"/>
                <c:pt idx="0">
                  <c:v>9.9999999999999995E-8</c:v>
                </c:pt>
                <c:pt idx="1">
                  <c:v>9.9999999999999995E-8</c:v>
                </c:pt>
                <c:pt idx="2">
                  <c:v>9.9999999999999995E-8</c:v>
                </c:pt>
                <c:pt idx="3">
                  <c:v>9.9999999999999995E-8</c:v>
                </c:pt>
                <c:pt idx="4">
                  <c:v>9.9999999999999995E-8</c:v>
                </c:pt>
                <c:pt idx="5">
                  <c:v>9.9999999999999995E-7</c:v>
                </c:pt>
                <c:pt idx="6">
                  <c:v>9.9999999999999995E-7</c:v>
                </c:pt>
                <c:pt idx="7">
                  <c:v>9.9999999999999995E-7</c:v>
                </c:pt>
                <c:pt idx="8">
                  <c:v>9.9999999999999995E-7</c:v>
                </c:pt>
                <c:pt idx="9">
                  <c:v>9.9999999999999995E-7</c:v>
                </c:pt>
                <c:pt idx="10">
                  <c:v>1.0000000000000001E-5</c:v>
                </c:pt>
                <c:pt idx="11">
                  <c:v>1.0000000000000001E-5</c:v>
                </c:pt>
                <c:pt idx="12">
                  <c:v>1.0000000000000001E-5</c:v>
                </c:pt>
                <c:pt idx="13">
                  <c:v>1.0000000000000001E-5</c:v>
                </c:pt>
                <c:pt idx="14">
                  <c:v>1.0000000000000001E-5</c:v>
                </c:pt>
                <c:pt idx="15" formatCode="General">
                  <c:v>1E-4</c:v>
                </c:pt>
                <c:pt idx="16" formatCode="General">
                  <c:v>1E-4</c:v>
                </c:pt>
                <c:pt idx="17" formatCode="General">
                  <c:v>1E-4</c:v>
                </c:pt>
                <c:pt idx="18" formatCode="General">
                  <c:v>1E-4</c:v>
                </c:pt>
                <c:pt idx="19" formatCode="General">
                  <c:v>1E-4</c:v>
                </c:pt>
                <c:pt idx="20" formatCode="General">
                  <c:v>1E-3</c:v>
                </c:pt>
                <c:pt idx="21" formatCode="General">
                  <c:v>1E-3</c:v>
                </c:pt>
                <c:pt idx="22" formatCode="General">
                  <c:v>1E-3</c:v>
                </c:pt>
                <c:pt idx="23" formatCode="General">
                  <c:v>1E-3</c:v>
                </c:pt>
                <c:pt idx="24" formatCode="General">
                  <c:v>1E-3</c:v>
                </c:pt>
                <c:pt idx="25" formatCode="General">
                  <c:v>0.01</c:v>
                </c:pt>
                <c:pt idx="26" formatCode="General">
                  <c:v>0.01</c:v>
                </c:pt>
                <c:pt idx="27" formatCode="General">
                  <c:v>0.01</c:v>
                </c:pt>
                <c:pt idx="28" formatCode="General">
                  <c:v>0.01</c:v>
                </c:pt>
                <c:pt idx="29" formatCode="General">
                  <c:v>0.01</c:v>
                </c:pt>
                <c:pt idx="30">
                  <c:v>1E-8</c:v>
                </c:pt>
                <c:pt idx="31">
                  <c:v>1E-8</c:v>
                </c:pt>
              </c:numCache>
            </c:numRef>
          </c:xVal>
          <c:yVal>
            <c:numRef>
              <c:f>'eta cantilever=6e-6'!$U$22:$U$53</c:f>
              <c:numCache>
                <c:formatCode>General</c:formatCode>
                <c:ptCount val="32"/>
                <c:pt idx="4">
                  <c:v>5.524785917781622E-11</c:v>
                </c:pt>
                <c:pt idx="9">
                  <c:v>1.3622862894266065E-10</c:v>
                </c:pt>
                <c:pt idx="14">
                  <c:v>2.0766683015270019E-10</c:v>
                </c:pt>
                <c:pt idx="19">
                  <c:v>2.163995732940038E-10</c:v>
                </c:pt>
                <c:pt idx="24">
                  <c:v>1.8477604678102038E-10</c:v>
                </c:pt>
                <c:pt idx="29">
                  <c:v>1.2197025609492361E-10</c:v>
                </c:pt>
                <c:pt idx="31">
                  <c:v>1.2115355646689948E-11</c:v>
                </c:pt>
              </c:numCache>
            </c:numRef>
          </c:yVal>
          <c:smooth val="0"/>
        </c:ser>
        <c:ser>
          <c:idx val="13"/>
          <c:order val="4"/>
          <c:tx>
            <c:v>MB nss=6e-6 NM=5e4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'tStep=5e-10'!$X$38:$X$71</c:f>
                <c:numCache>
                  <c:formatCode>General</c:formatCode>
                  <c:ptCount val="3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</c:numCache>
              </c:numRef>
            </c:plus>
            <c:minus>
              <c:numRef>
                <c:f>'tStep=5e-10'!$X$38:$X$71</c:f>
                <c:numCache>
                  <c:formatCode>General</c:formatCode>
                  <c:ptCount val="34"/>
                  <c:pt idx="5">
                    <c:v>2.0251865511549243E-10</c:v>
                  </c:pt>
                  <c:pt idx="12">
                    <c:v>5.4784385254232961E-11</c:v>
                  </c:pt>
                  <c:pt idx="19">
                    <c:v>3.743764732867296E-11</c:v>
                  </c:pt>
                  <c:pt idx="25">
                    <c:v>2.0799451007400049E-10</c:v>
                  </c:pt>
                  <c:pt idx="26">
                    <c:v>1.1166317136508538E-11</c:v>
                  </c:pt>
                  <c:pt idx="33">
                    <c:v>1.5629630658616411E-11</c:v>
                  </c:pt>
                </c:numCache>
              </c:numRef>
            </c:minus>
          </c:errBars>
          <c:xVal>
            <c:numRef>
              <c:f>'tStep=5e-10'!$P$38:$P$71</c:f>
              <c:numCache>
                <c:formatCode>General</c:formatCode>
                <c:ptCount val="34"/>
                <c:pt idx="0" formatCode="0.00E+00">
                  <c:v>1E-4</c:v>
                </c:pt>
                <c:pt idx="1">
                  <c:v>1E-4</c:v>
                </c:pt>
                <c:pt idx="2">
                  <c:v>1E-4</c:v>
                </c:pt>
                <c:pt idx="3">
                  <c:v>1E-4</c:v>
                </c:pt>
                <c:pt idx="4">
                  <c:v>1E-4</c:v>
                </c:pt>
                <c:pt idx="5">
                  <c:v>1E-4</c:v>
                </c:pt>
                <c:pt idx="6" formatCode="0.00E+00">
                  <c:v>1.0000000000000001E-5</c:v>
                </c:pt>
                <c:pt idx="7" formatCode="0.00E+00">
                  <c:v>1.0000000000000001E-5</c:v>
                </c:pt>
                <c:pt idx="8" formatCode="0.00E+00">
                  <c:v>1.0000000000000001E-5</c:v>
                </c:pt>
                <c:pt idx="9" formatCode="0.00E+00">
                  <c:v>1.0000000000000001E-5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9.9999999999999995E-7</c:v>
                </c:pt>
                <c:pt idx="14" formatCode="0.00E+00">
                  <c:v>9.9999999999999995E-7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>
                  <c:v>1E-3</c:v>
                </c:pt>
                <c:pt idx="21">
                  <c:v>1E-3</c:v>
                </c:pt>
                <c:pt idx="22">
                  <c:v>1E-3</c:v>
                </c:pt>
                <c:pt idx="23">
                  <c:v>1E-3</c:v>
                </c:pt>
                <c:pt idx="24">
                  <c:v>1E-3</c:v>
                </c:pt>
                <c:pt idx="25">
                  <c:v>1E-3</c:v>
                </c:pt>
                <c:pt idx="26" formatCode="0.00E+00">
                  <c:v>3.0000000000000001E-6</c:v>
                </c:pt>
                <c:pt idx="27" formatCode="0.00E+00">
                  <c:v>3.0000000000000001E-6</c:v>
                </c:pt>
                <c:pt idx="28" formatCode="0.00E+00">
                  <c:v>3.0000000000000001E-6</c:v>
                </c:pt>
                <c:pt idx="29" formatCode="0.00E+00">
                  <c:v>4.9999999999999998E-7</c:v>
                </c:pt>
                <c:pt idx="30" formatCode="0.00E+00">
                  <c:v>4.9999999999999998E-7</c:v>
                </c:pt>
                <c:pt idx="31" formatCode="0.00E+00">
                  <c:v>4.9999999999999998E-7</c:v>
                </c:pt>
                <c:pt idx="32" formatCode="0.00E+00">
                  <c:v>4.9999999999999998E-7</c:v>
                </c:pt>
                <c:pt idx="33" formatCode="0.00E+00">
                  <c:v>4.9999999999999998E-7</c:v>
                </c:pt>
              </c:numCache>
            </c:numRef>
          </c:xVal>
          <c:yVal>
            <c:numRef>
              <c:f>'tStep=5e-10'!$W$38:$W$71</c:f>
              <c:numCache>
                <c:formatCode>General</c:formatCode>
                <c:ptCount val="34"/>
                <c:pt idx="5" formatCode="0.00E+00">
                  <c:v>3.8316746694681694E-10</c:v>
                </c:pt>
                <c:pt idx="12">
                  <c:v>1.9308928194727886E-10</c:v>
                </c:pt>
                <c:pt idx="19" formatCode="0.00E+00">
                  <c:v>1.6641840937127678E-11</c:v>
                </c:pt>
                <c:pt idx="25" formatCode="0.00E+00">
                  <c:v>1.4081684908483349E-9</c:v>
                </c:pt>
                <c:pt idx="26" formatCode="0.00E+00">
                  <c:v>9.4209718418365357E-11</c:v>
                </c:pt>
                <c:pt idx="33" formatCode="0.00E+00">
                  <c:v>3.5960983338863212E-12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D4B-45F4-92E2-271125A85741}"/>
            </c:ext>
          </c:extLst>
        </c:ser>
        <c:ser>
          <c:idx val="6"/>
          <c:order val="5"/>
          <c:tx>
            <c:v>MB nc=6e-6 NM=5e4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rgbClr val="F4D13C">
                  <a:alpha val="50000"/>
                </a:srgb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plus>
            <c:minus>
              <c:numRef>
                <c:f>'eta cantilever=6e-6'!$V$89:$V$122</c:f>
                <c:numCache>
                  <c:formatCode>General</c:formatCode>
                  <c:ptCount val="34"/>
                  <c:pt idx="4">
                    <c:v>3.1595665703679766E-11</c:v>
                  </c:pt>
                  <c:pt idx="9">
                    <c:v>9.1776112045808522E-11</c:v>
                  </c:pt>
                  <c:pt idx="14">
                    <c:v>1.0634464265952347E-10</c:v>
                  </c:pt>
                  <c:pt idx="19">
                    <c:v>4.6376013911491279E-11</c:v>
                  </c:pt>
                  <c:pt idx="26">
                    <c:v>3.4960023915231767E-11</c:v>
                  </c:pt>
                  <c:pt idx="31">
                    <c:v>1.3305107070733019E-11</c:v>
                  </c:pt>
                </c:numCache>
              </c:numRef>
            </c:minus>
          </c:errBars>
          <c:xVal>
            <c:numRef>
              <c:f>'eta cantilever=6e-6'!$O$89:$O$113</c:f>
              <c:numCache>
                <c:formatCode>General</c:formatCode>
                <c:ptCount val="25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4.9999999999999998E-7</c:v>
                </c:pt>
                <c:pt idx="21" formatCode="0.00E+00">
                  <c:v>4.9999999999999998E-7</c:v>
                </c:pt>
                <c:pt idx="22" formatCode="0.00E+00">
                  <c:v>4.9999999999999998E-7</c:v>
                </c:pt>
                <c:pt idx="23" formatCode="0.00E+00">
                  <c:v>4.9999999999999998E-7</c:v>
                </c:pt>
                <c:pt idx="24" formatCode="0.00E+00">
                  <c:v>4.9999999999999998E-7</c:v>
                </c:pt>
              </c:numCache>
            </c:numRef>
          </c:xVal>
          <c:yVal>
            <c:numRef>
              <c:f>'eta cantilever=6e-6'!$U$89:$U$115</c:f>
              <c:numCache>
                <c:formatCode>General</c:formatCode>
                <c:ptCount val="27"/>
                <c:pt idx="4">
                  <c:v>1.92556728595164E-10</c:v>
                </c:pt>
                <c:pt idx="9">
                  <c:v>2.1587469685819202E-10</c:v>
                </c:pt>
                <c:pt idx="14">
                  <c:v>1.390801631952709E-10</c:v>
                </c:pt>
                <c:pt idx="19">
                  <c:v>2.8737404114595744E-11</c:v>
                </c:pt>
                <c:pt idx="26" formatCode="0.00E+00">
                  <c:v>6.0138396949684045E-12</c:v>
                </c:pt>
              </c:numCache>
            </c:numRef>
          </c:yVal>
          <c:smooth val="0"/>
        </c:ser>
        <c:ser>
          <c:idx val="1"/>
          <c:order val="6"/>
          <c:tx>
            <c:v>MB nss=6e-6 NM=3.3e4 tStep=5e-10</c:v>
          </c:tx>
          <c:spPr>
            <a:ln w="19050">
              <a:noFill/>
            </a:ln>
          </c:spPr>
          <c:marker>
            <c:symbol val="circ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dk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plus>
            <c:minus>
              <c:numRef>
                <c:f>'tStep=5e-10'!$W$120:$W$144</c:f>
                <c:numCache>
                  <c:formatCode>General</c:formatCode>
                  <c:ptCount val="25"/>
                  <c:pt idx="4">
                    <c:v>3.9985207183653161E-11</c:v>
                  </c:pt>
                  <c:pt idx="9">
                    <c:v>1.096256366309381E-10</c:v>
                  </c:pt>
                  <c:pt idx="14">
                    <c:v>3.3111584023239173E-11</c:v>
                  </c:pt>
                  <c:pt idx="19">
                    <c:v>5.1169645926655277E-11</c:v>
                  </c:pt>
                  <c:pt idx="24">
                    <c:v>1.6211380973190841E-11</c:v>
                  </c:pt>
                </c:numCache>
              </c:numRef>
            </c:minus>
          </c:errBars>
          <c:xVal>
            <c:numRef>
              <c:f>'tStep=5e-10'!$P$120:$P$144</c:f>
              <c:numCache>
                <c:formatCode>General</c:formatCode>
                <c:ptCount val="25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 formatCode="0.00E+00">
                  <c:v>1E-4</c:v>
                </c:pt>
                <c:pt idx="7" formatCode="0.00E+00">
                  <c:v>1E-4</c:v>
                </c:pt>
                <c:pt idx="8" formatCode="0.00E+00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</c:numCache>
            </c:numRef>
          </c:xVal>
          <c:yVal>
            <c:numRef>
              <c:f>'tStep=5e-10'!$V$120:$V$144</c:f>
              <c:numCache>
                <c:formatCode>0.00E+00</c:formatCode>
                <c:ptCount val="25"/>
                <c:pt idx="4">
                  <c:v>1.4332742082667842E-9</c:v>
                </c:pt>
                <c:pt idx="9">
                  <c:v>4.7126113421471926E-10</c:v>
                </c:pt>
                <c:pt idx="14">
                  <c:v>2.0581814064169521E-10</c:v>
                </c:pt>
                <c:pt idx="19">
                  <c:v>1.1601136906193682E-10</c:v>
                </c:pt>
                <c:pt idx="24">
                  <c:v>5.89947164901394E-11</c:v>
                </c:pt>
              </c:numCache>
            </c:numRef>
          </c:yVal>
          <c:smooth val="0"/>
        </c:ser>
        <c:ser>
          <c:idx val="0"/>
          <c:order val="7"/>
          <c:tx>
            <c:v>MB nc=6e-6 NM=3.3e4 tStep=5e-10</c:v>
          </c:tx>
          <c:spPr>
            <a:ln w="19050">
              <a:noFill/>
            </a:ln>
          </c:spPr>
          <c:marker>
            <c:symbol val="triangle"/>
            <c:size val="9"/>
            <c:spPr>
              <a:solidFill>
                <a:schemeClr val="accent6">
                  <a:lumMod val="75000"/>
                  <a:alpha val="50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plus>
            <c:minus>
              <c:numRef>
                <c:f>'eta cantilever=6e-6'!$V$58:$V$87</c:f>
                <c:numCache>
                  <c:formatCode>General</c:formatCode>
                  <c:ptCount val="30"/>
                  <c:pt idx="4">
                    <c:v>2.9102962578910093E-11</c:v>
                  </c:pt>
                  <c:pt idx="9">
                    <c:v>6.2834988979416886E-11</c:v>
                  </c:pt>
                  <c:pt idx="14">
                    <c:v>8.6412600364521284E-11</c:v>
                  </c:pt>
                  <c:pt idx="19">
                    <c:v>2.6924266770536799E-11</c:v>
                  </c:pt>
                  <c:pt idx="24">
                    <c:v>2.0668085548772855E-11</c:v>
                  </c:pt>
                  <c:pt idx="29">
                    <c:v>1.3944516745057952E-11</c:v>
                  </c:pt>
                </c:numCache>
              </c:numRef>
            </c:minus>
          </c:errBars>
          <c:xVal>
            <c:numRef>
              <c:f>'eta cantilever=6e-6'!$O$58:$O$87</c:f>
              <c:numCache>
                <c:formatCode>General</c:formatCode>
                <c:ptCount val="30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5">
                  <c:v>1E-4</c:v>
                </c:pt>
                <c:pt idx="6">
                  <c:v>1E-4</c:v>
                </c:pt>
                <c:pt idx="7">
                  <c:v>1E-4</c:v>
                </c:pt>
                <c:pt idx="8">
                  <c:v>1E-4</c:v>
                </c:pt>
                <c:pt idx="9">
                  <c:v>1E-4</c:v>
                </c:pt>
                <c:pt idx="10" formatCode="0.00E+00">
                  <c:v>1.0000000000000001E-5</c:v>
                </c:pt>
                <c:pt idx="11" formatCode="0.00E+00">
                  <c:v>1.0000000000000001E-5</c:v>
                </c:pt>
                <c:pt idx="12" formatCode="0.00E+00">
                  <c:v>1.0000000000000001E-5</c:v>
                </c:pt>
                <c:pt idx="13" formatCode="0.00E+00">
                  <c:v>1.0000000000000001E-5</c:v>
                </c:pt>
                <c:pt idx="14" formatCode="0.00E+00">
                  <c:v>1.0000000000000001E-5</c:v>
                </c:pt>
                <c:pt idx="15" formatCode="0.00E+00">
                  <c:v>9.9999999999999995E-7</c:v>
                </c:pt>
                <c:pt idx="16" formatCode="0.00E+00">
                  <c:v>9.9999999999999995E-7</c:v>
                </c:pt>
                <c:pt idx="17" formatCode="0.00E+00">
                  <c:v>9.9999999999999995E-7</c:v>
                </c:pt>
                <c:pt idx="18" formatCode="0.00E+00">
                  <c:v>9.9999999999999995E-7</c:v>
                </c:pt>
                <c:pt idx="19" formatCode="0.00E+00">
                  <c:v>9.9999999999999995E-7</c:v>
                </c:pt>
                <c:pt idx="20" formatCode="0.00E+00">
                  <c:v>9.9999999999999995E-8</c:v>
                </c:pt>
                <c:pt idx="21" formatCode="0.00E+00">
                  <c:v>9.9999999999999995E-8</c:v>
                </c:pt>
                <c:pt idx="22" formatCode="0.00E+00">
                  <c:v>9.9999999999999995E-8</c:v>
                </c:pt>
                <c:pt idx="23" formatCode="0.00E+00">
                  <c:v>9.9999999999999995E-8</c:v>
                </c:pt>
                <c:pt idx="24" formatCode="0.00E+00">
                  <c:v>9.9999999999999995E-8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</c:numCache>
            </c:numRef>
          </c:xVal>
          <c:yVal>
            <c:numRef>
              <c:f>'eta cantilever=6e-6'!$U$58:$U$87</c:f>
              <c:numCache>
                <c:formatCode>General</c:formatCode>
                <c:ptCount val="30"/>
                <c:pt idx="4">
                  <c:v>2.1364784981212481E-10</c:v>
                </c:pt>
                <c:pt idx="9">
                  <c:v>2.374213334297178E-10</c:v>
                </c:pt>
                <c:pt idx="14">
                  <c:v>1.8887673948233275E-10</c:v>
                </c:pt>
                <c:pt idx="19">
                  <c:v>1.2840166716418419E-10</c:v>
                </c:pt>
                <c:pt idx="24">
                  <c:v>2.5526849338960435E-11</c:v>
                </c:pt>
                <c:pt idx="29">
                  <c:v>1.3073827022572521E-10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7988864"/>
        <c:axId val="238118016"/>
      </c:scatterChart>
      <c:valAx>
        <c:axId val="237988864"/>
        <c:scaling>
          <c:logBase val="10"/>
          <c:orientation val="minMax"/>
          <c:max val="1.0000000000000002E-2"/>
          <c:min val="1.0000000000000005E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/>
                  <a:t>V [m/s]</a:t>
                </a:r>
              </a:p>
            </c:rich>
          </c:tx>
          <c:layout>
            <c:manualLayout>
              <c:xMode val="edge"/>
              <c:yMode val="edge"/>
              <c:x val="0.47138461497384626"/>
              <c:y val="4.9360195020762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in"/>
        <c:minorTickMark val="in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8118016"/>
        <c:crosses val="autoZero"/>
        <c:crossBetween val="midCat"/>
      </c:valAx>
      <c:valAx>
        <c:axId val="238118016"/>
        <c:scaling>
          <c:logBase val="10"/>
          <c:orientation val="minMax"/>
          <c:max val="1.0000000000000005E-8"/>
          <c:min val="1.0000000000000008E-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Ff [N]</a:t>
                </a:r>
              </a:p>
            </c:rich>
          </c:tx>
          <c:layout>
            <c:manualLayout>
              <c:xMode val="edge"/>
              <c:yMode val="edge"/>
              <c:x val="1.4128746926997543E-3"/>
              <c:y val="0.536291651972333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37988864"/>
        <c:crossesAt val="1.0000000000000005E-9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28098914431049"/>
          <c:y val="0.25438707393547083"/>
          <c:w val="0.26681055852251356"/>
          <c:h val="0.66771258643726739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40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7" Type="http://schemas.openxmlformats.org/officeDocument/2006/relationships/chart" Target="../charts/chart1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4.emf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7" Type="http://schemas.openxmlformats.org/officeDocument/2006/relationships/chart" Target="../charts/chart35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585107</xdr:colOff>
      <xdr:row>143</xdr:row>
      <xdr:rowOff>91168</xdr:rowOff>
    </xdr:from>
    <xdr:to>
      <xdr:col>38</xdr:col>
      <xdr:colOff>340178</xdr:colOff>
      <xdr:row>171</xdr:row>
      <xdr:rowOff>88446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307956</xdr:colOff>
      <xdr:row>136</xdr:row>
      <xdr:rowOff>92980</xdr:rowOff>
    </xdr:from>
    <xdr:to>
      <xdr:col>39</xdr:col>
      <xdr:colOff>544286</xdr:colOff>
      <xdr:row>171</xdr:row>
      <xdr:rowOff>89957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557893</xdr:colOff>
      <xdr:row>3</xdr:row>
      <xdr:rowOff>172809</xdr:rowOff>
    </xdr:from>
    <xdr:to>
      <xdr:col>28</xdr:col>
      <xdr:colOff>40822</xdr:colOff>
      <xdr:row>18</xdr:row>
      <xdr:rowOff>58509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240543</xdr:colOff>
      <xdr:row>44</xdr:row>
      <xdr:rowOff>88446</xdr:rowOff>
    </xdr:from>
    <xdr:to>
      <xdr:col>43</xdr:col>
      <xdr:colOff>353652</xdr:colOff>
      <xdr:row>73</xdr:row>
      <xdr:rowOff>24625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261937</xdr:colOff>
      <xdr:row>13</xdr:row>
      <xdr:rowOff>57301</xdr:rowOff>
    </xdr:from>
    <xdr:to>
      <xdr:col>44</xdr:col>
      <xdr:colOff>112051</xdr:colOff>
      <xdr:row>44</xdr:row>
      <xdr:rowOff>15875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139473</xdr:colOff>
      <xdr:row>106</xdr:row>
      <xdr:rowOff>57830</xdr:rowOff>
    </xdr:from>
    <xdr:to>
      <xdr:col>44</xdr:col>
      <xdr:colOff>371835</xdr:colOff>
      <xdr:row>143</xdr:row>
      <xdr:rowOff>47625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10823</xdr:colOff>
      <xdr:row>74</xdr:row>
      <xdr:rowOff>47625</xdr:rowOff>
    </xdr:from>
    <xdr:to>
      <xdr:col>43</xdr:col>
      <xdr:colOff>34824</xdr:colOff>
      <xdr:row>105</xdr:row>
      <xdr:rowOff>153421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52388</xdr:colOff>
      <xdr:row>33</xdr:row>
      <xdr:rowOff>100693</xdr:rowOff>
    </xdr:from>
    <xdr:to>
      <xdr:col>22</xdr:col>
      <xdr:colOff>63943</xdr:colOff>
      <xdr:row>64</xdr:row>
      <xdr:rowOff>90488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209550</xdr:colOff>
      <xdr:row>2</xdr:row>
      <xdr:rowOff>85990</xdr:rowOff>
    </xdr:from>
    <xdr:to>
      <xdr:col>22</xdr:col>
      <xdr:colOff>36064</xdr:colOff>
      <xdr:row>34</xdr:row>
      <xdr:rowOff>1286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41</xdr:col>
      <xdr:colOff>166687</xdr:colOff>
      <xdr:row>3</xdr:row>
      <xdr:rowOff>152400</xdr:rowOff>
    </xdr:from>
    <xdr:to>
      <xdr:col>61</xdr:col>
      <xdr:colOff>466725</xdr:colOff>
      <xdr:row>49</xdr:row>
      <xdr:rowOff>171450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33337</xdr:colOff>
      <xdr:row>4</xdr:row>
      <xdr:rowOff>142875</xdr:rowOff>
    </xdr:from>
    <xdr:to>
      <xdr:col>40</xdr:col>
      <xdr:colOff>340333</xdr:colOff>
      <xdr:row>47</xdr:row>
      <xdr:rowOff>111125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231322</xdr:colOff>
      <xdr:row>0</xdr:row>
      <xdr:rowOff>0</xdr:rowOff>
    </xdr:from>
    <xdr:to>
      <xdr:col>33</xdr:col>
      <xdr:colOff>374197</xdr:colOff>
      <xdr:row>15</xdr:row>
      <xdr:rowOff>85725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43215" y="0"/>
          <a:ext cx="9327697" cy="2943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244930</xdr:colOff>
      <xdr:row>16</xdr:row>
      <xdr:rowOff>13608</xdr:rowOff>
    </xdr:from>
    <xdr:to>
      <xdr:col>33</xdr:col>
      <xdr:colOff>387805</xdr:colOff>
      <xdr:row>31</xdr:row>
      <xdr:rowOff>99333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40394" y="3061608"/>
          <a:ext cx="9327697" cy="2943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95249</xdr:colOff>
      <xdr:row>0</xdr:row>
      <xdr:rowOff>0</xdr:rowOff>
    </xdr:from>
    <xdr:to>
      <xdr:col>21</xdr:col>
      <xdr:colOff>175531</xdr:colOff>
      <xdr:row>15</xdr:row>
      <xdr:rowOff>85725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4856" y="0"/>
          <a:ext cx="9319532" cy="2943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152400</xdr:colOff>
      <xdr:row>17</xdr:row>
      <xdr:rowOff>179614</xdr:rowOff>
    </xdr:from>
    <xdr:to>
      <xdr:col>7</xdr:col>
      <xdr:colOff>315685</xdr:colOff>
      <xdr:row>44</xdr:row>
      <xdr:rowOff>38100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370114</xdr:colOff>
      <xdr:row>17</xdr:row>
      <xdr:rowOff>108857</xdr:rowOff>
    </xdr:from>
    <xdr:to>
      <xdr:col>19</xdr:col>
      <xdr:colOff>247650</xdr:colOff>
      <xdr:row>44</xdr:row>
      <xdr:rowOff>68036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18</xdr:col>
      <xdr:colOff>272144</xdr:colOff>
      <xdr:row>31</xdr:row>
      <xdr:rowOff>95251</xdr:rowOff>
    </xdr:from>
    <xdr:to>
      <xdr:col>33</xdr:col>
      <xdr:colOff>415018</xdr:colOff>
      <xdr:row>46</xdr:row>
      <xdr:rowOff>180976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67608" y="6000751"/>
          <a:ext cx="9327696" cy="2943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49</xdr:row>
      <xdr:rowOff>0</xdr:rowOff>
    </xdr:from>
    <xdr:to>
      <xdr:col>9</xdr:col>
      <xdr:colOff>544286</xdr:colOff>
      <xdr:row>75</xdr:row>
      <xdr:rowOff>48986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161925</xdr:colOff>
      <xdr:row>3</xdr:row>
      <xdr:rowOff>65266</xdr:rowOff>
    </xdr:from>
    <xdr:to>
      <xdr:col>26</xdr:col>
      <xdr:colOff>81209</xdr:colOff>
      <xdr:row>20</xdr:row>
      <xdr:rowOff>101752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</xdr:row>
      <xdr:rowOff>40821</xdr:rowOff>
    </xdr:from>
    <xdr:to>
      <xdr:col>14</xdr:col>
      <xdr:colOff>476250</xdr:colOff>
      <xdr:row>30</xdr:row>
      <xdr:rowOff>37798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27215</xdr:colOff>
      <xdr:row>0</xdr:row>
      <xdr:rowOff>0</xdr:rowOff>
    </xdr:from>
    <xdr:to>
      <xdr:col>28</xdr:col>
      <xdr:colOff>503465</xdr:colOff>
      <xdr:row>33</xdr:row>
      <xdr:rowOff>13606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598713</xdr:colOff>
      <xdr:row>34</xdr:row>
      <xdr:rowOff>149679</xdr:rowOff>
    </xdr:from>
    <xdr:to>
      <xdr:col>27</xdr:col>
      <xdr:colOff>462642</xdr:colOff>
      <xdr:row>67</xdr:row>
      <xdr:rowOff>163285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40822</xdr:colOff>
      <xdr:row>34</xdr:row>
      <xdr:rowOff>149679</xdr:rowOff>
    </xdr:from>
    <xdr:to>
      <xdr:col>13</xdr:col>
      <xdr:colOff>517072</xdr:colOff>
      <xdr:row>68</xdr:row>
      <xdr:rowOff>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224517</xdr:colOff>
      <xdr:row>72</xdr:row>
      <xdr:rowOff>16328</xdr:rowOff>
    </xdr:from>
    <xdr:to>
      <xdr:col>11</xdr:col>
      <xdr:colOff>530678</xdr:colOff>
      <xdr:row>89</xdr:row>
      <xdr:rowOff>190499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154780</xdr:colOff>
      <xdr:row>6</xdr:row>
      <xdr:rowOff>27214</xdr:rowOff>
    </xdr:from>
    <xdr:to>
      <xdr:col>13</xdr:col>
      <xdr:colOff>202406</xdr:colOff>
      <xdr:row>39</xdr:row>
      <xdr:rowOff>40821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95250</xdr:colOff>
      <xdr:row>6</xdr:row>
      <xdr:rowOff>0</xdr:rowOff>
    </xdr:from>
    <xdr:to>
      <xdr:col>26</xdr:col>
      <xdr:colOff>555285</xdr:colOff>
      <xdr:row>39</xdr:row>
      <xdr:rowOff>40821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462643</xdr:colOff>
      <xdr:row>38</xdr:row>
      <xdr:rowOff>54429</xdr:rowOff>
    </xdr:from>
    <xdr:to>
      <xdr:col>27</xdr:col>
      <xdr:colOff>163286</xdr:colOff>
      <xdr:row>67</xdr:row>
      <xdr:rowOff>40821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149679</xdr:colOff>
      <xdr:row>2</xdr:row>
      <xdr:rowOff>142875</xdr:rowOff>
    </xdr:from>
    <xdr:to>
      <xdr:col>14</xdr:col>
      <xdr:colOff>394607</xdr:colOff>
      <xdr:row>30</xdr:row>
      <xdr:rowOff>145596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517759</xdr:colOff>
      <xdr:row>2</xdr:row>
      <xdr:rowOff>119822</xdr:rowOff>
    </xdr:from>
    <xdr:to>
      <xdr:col>26</xdr:col>
      <xdr:colOff>335190</xdr:colOff>
      <xdr:row>30</xdr:row>
      <xdr:rowOff>145596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163285</xdr:colOff>
      <xdr:row>28</xdr:row>
      <xdr:rowOff>186416</xdr:rowOff>
    </xdr:from>
    <xdr:to>
      <xdr:col>20</xdr:col>
      <xdr:colOff>449035</xdr:colOff>
      <xdr:row>43</xdr:row>
      <xdr:rowOff>72116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47626</xdr:rowOff>
    </xdr:from>
    <xdr:to>
      <xdr:col>13</xdr:col>
      <xdr:colOff>438150</xdr:colOff>
      <xdr:row>34</xdr:row>
      <xdr:rowOff>138340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3</xdr:row>
      <xdr:rowOff>0</xdr:rowOff>
    </xdr:from>
    <xdr:to>
      <xdr:col>27</xdr:col>
      <xdr:colOff>511629</xdr:colOff>
      <xdr:row>36</xdr:row>
      <xdr:rowOff>40821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514350</xdr:colOff>
      <xdr:row>68</xdr:row>
      <xdr:rowOff>19050</xdr:rowOff>
    </xdr:from>
    <xdr:to>
      <xdr:col>30</xdr:col>
      <xdr:colOff>289379</xdr:colOff>
      <xdr:row>102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387350</xdr:colOff>
      <xdr:row>33</xdr:row>
      <xdr:rowOff>139700</xdr:rowOff>
    </xdr:from>
    <xdr:to>
      <xdr:col>15</xdr:col>
      <xdr:colOff>254000</xdr:colOff>
      <xdr:row>67</xdr:row>
      <xdr:rowOff>114300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495300</xdr:colOff>
      <xdr:row>33</xdr:row>
      <xdr:rowOff>171450</xdr:rowOff>
    </xdr:from>
    <xdr:to>
      <xdr:col>30</xdr:col>
      <xdr:colOff>291192</xdr:colOff>
      <xdr:row>67</xdr:row>
      <xdr:rowOff>114300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444500</xdr:colOff>
      <xdr:row>68</xdr:row>
      <xdr:rowOff>31750</xdr:rowOff>
    </xdr:from>
    <xdr:to>
      <xdr:col>15</xdr:col>
      <xdr:colOff>260350</xdr:colOff>
      <xdr:row>102</xdr:row>
      <xdr:rowOff>45357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209550</xdr:colOff>
      <xdr:row>0</xdr:row>
      <xdr:rowOff>0</xdr:rowOff>
    </xdr:from>
    <xdr:to>
      <xdr:col>23</xdr:col>
      <xdr:colOff>590550</xdr:colOff>
      <xdr:row>33</xdr:row>
      <xdr:rowOff>40821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46</xdr:col>
      <xdr:colOff>43882</xdr:colOff>
      <xdr:row>33</xdr:row>
      <xdr:rowOff>172245</xdr:rowOff>
    </xdr:from>
    <xdr:to>
      <xdr:col>61</xdr:col>
      <xdr:colOff>295615</xdr:colOff>
      <xdr:row>68</xdr:row>
      <xdr:rowOff>43066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46</xdr:col>
      <xdr:colOff>190500</xdr:colOff>
      <xdr:row>68</xdr:row>
      <xdr:rowOff>127001</xdr:rowOff>
    </xdr:from>
    <xdr:to>
      <xdr:col>61</xdr:col>
      <xdr:colOff>130516</xdr:colOff>
      <xdr:row>103</xdr:row>
      <xdr:rowOff>1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Q215"/>
  <sheetViews>
    <sheetView zoomScale="55" zoomScaleNormal="55" workbookViewId="0">
      <pane ySplit="1" topLeftCell="A167" activePane="bottomLeft" state="frozen"/>
      <selection pane="bottomLeft" activeCell="W187" sqref="W187"/>
    </sheetView>
  </sheetViews>
  <sheetFormatPr defaultRowHeight="15" x14ac:dyDescent="0.25"/>
  <cols>
    <col min="6" max="6" width="10.5703125" bestFit="1" customWidth="1"/>
    <col min="8" max="8" width="10.5703125" bestFit="1" customWidth="1"/>
    <col min="10" max="10" width="10.140625" bestFit="1" customWidth="1"/>
    <col min="13" max="13" width="12.5703125" customWidth="1"/>
    <col min="14" max="14" width="12.42578125" customWidth="1"/>
    <col min="15" max="15" width="10.28515625" bestFit="1" customWidth="1"/>
    <col min="16" max="16" width="12" style="2" bestFit="1" customWidth="1"/>
    <col min="17" max="17" width="11" bestFit="1" customWidth="1"/>
    <col min="18" max="18" width="10" bestFit="1" customWidth="1"/>
    <col min="19" max="19" width="11" customWidth="1"/>
    <col min="20" max="20" width="10" bestFit="1" customWidth="1"/>
    <col min="21" max="21" width="14.42578125" style="22" bestFit="1" customWidth="1"/>
    <col min="22" max="22" width="14.42578125" style="6" customWidth="1"/>
    <col min="23" max="23" width="14.85546875" bestFit="1" customWidth="1"/>
    <col min="24" max="24" width="12.5703125" customWidth="1"/>
    <col min="25" max="27" width="10" bestFit="1" customWidth="1"/>
    <col min="28" max="28" width="18.7109375" customWidth="1"/>
    <col min="29" max="31" width="10" bestFit="1" customWidth="1"/>
    <col min="32" max="32" width="12.42578125" customWidth="1"/>
    <col min="33" max="33" width="10" bestFit="1" customWidth="1"/>
    <col min="34" max="34" width="10.140625" bestFit="1" customWidth="1"/>
    <col min="35" max="35" width="19.5703125" customWidth="1"/>
    <col min="36" max="36" width="10" bestFit="1" customWidth="1"/>
    <col min="37" max="37" width="15.7109375" customWidth="1"/>
    <col min="38" max="40" width="10" bestFit="1" customWidth="1"/>
    <col min="41" max="41" width="11" customWidth="1"/>
    <col min="42" max="42" width="9.7109375" bestFit="1" customWidth="1"/>
  </cols>
  <sheetData>
    <row r="1" spans="3:24" x14ac:dyDescent="0.25"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/>
      <c r="M1" s="2" t="s">
        <v>9</v>
      </c>
      <c r="N1" s="2" t="s">
        <v>11</v>
      </c>
      <c r="O1" s="2" t="s">
        <v>10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2" t="s">
        <v>17</v>
      </c>
      <c r="V1" s="2" t="s">
        <v>31</v>
      </c>
      <c r="X1" s="2" t="s">
        <v>32</v>
      </c>
    </row>
    <row r="2" spans="3:24" s="6" customFormat="1" x14ac:dyDescent="0.25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2"/>
      <c r="V2" s="2"/>
      <c r="X2" s="2"/>
    </row>
    <row r="3" spans="3:24" x14ac:dyDescent="0.25">
      <c r="C3">
        <v>300</v>
      </c>
      <c r="D3">
        <v>10000</v>
      </c>
      <c r="E3">
        <v>1</v>
      </c>
      <c r="F3" s="1">
        <v>6.0000000000000002E-6</v>
      </c>
      <c r="G3">
        <v>0</v>
      </c>
      <c r="H3" s="1">
        <v>6.0000000000000002E-6</v>
      </c>
      <c r="I3">
        <v>0</v>
      </c>
      <c r="J3">
        <v>1.3</v>
      </c>
      <c r="K3">
        <v>1</v>
      </c>
      <c r="L3">
        <v>0</v>
      </c>
      <c r="M3" s="1">
        <v>2.2289010745208101E-9</v>
      </c>
      <c r="N3" s="1">
        <v>1.5E-5</v>
      </c>
      <c r="O3" s="1">
        <v>5.0000000000000001E-9</v>
      </c>
      <c r="P3" s="17">
        <v>1E-3</v>
      </c>
      <c r="Q3" s="1">
        <v>1.1052781673894199E-9</v>
      </c>
      <c r="R3" s="1">
        <v>3.5493792908888201E-10</v>
      </c>
      <c r="S3" s="1">
        <v>4.9875311720698296E-3</v>
      </c>
      <c r="T3" s="1">
        <v>1.6993414224091099E-9</v>
      </c>
      <c r="U3" s="23">
        <v>1.37181928283733E-9</v>
      </c>
      <c r="V3" s="1"/>
    </row>
    <row r="4" spans="3:24" s="6" customFormat="1" x14ac:dyDescent="0.25">
      <c r="C4" s="6">
        <v>300</v>
      </c>
      <c r="D4" s="6">
        <v>10000</v>
      </c>
      <c r="E4" s="6">
        <v>1</v>
      </c>
      <c r="F4" s="1">
        <v>6.0000000000000002E-6</v>
      </c>
      <c r="G4" s="6">
        <v>0</v>
      </c>
      <c r="H4" s="1">
        <v>6.0000000000000002E-6</v>
      </c>
      <c r="I4" s="6">
        <v>0</v>
      </c>
      <c r="J4" s="6">
        <v>1.3</v>
      </c>
      <c r="K4" s="6">
        <v>1</v>
      </c>
      <c r="L4" s="6">
        <v>0</v>
      </c>
      <c r="M4" s="1">
        <v>2.2289010745208101E-9</v>
      </c>
      <c r="N4" s="6">
        <v>1.4999999999999999E-4</v>
      </c>
      <c r="O4" s="1">
        <v>5.0000000000000001E-9</v>
      </c>
      <c r="P4" s="17">
        <v>1E-4</v>
      </c>
      <c r="Q4" s="1">
        <v>6.2250857189549295E-10</v>
      </c>
      <c r="R4" s="1">
        <v>8.2008557332091804E-11</v>
      </c>
      <c r="S4" s="1">
        <v>1.7495626093476601E-3</v>
      </c>
      <c r="T4" s="1">
        <v>7.3602003217269001E-10</v>
      </c>
      <c r="U4" s="23">
        <v>5.7026008788547804E-10</v>
      </c>
      <c r="V4" s="1"/>
    </row>
    <row r="5" spans="3:24" s="6" customFormat="1" x14ac:dyDescent="0.25">
      <c r="C5" s="6">
        <v>300</v>
      </c>
      <c r="D5" s="6">
        <v>10000</v>
      </c>
      <c r="E5" s="6">
        <v>1</v>
      </c>
      <c r="F5" s="1">
        <v>6.0000000000000002E-6</v>
      </c>
      <c r="G5" s="6">
        <v>0</v>
      </c>
      <c r="H5" s="1">
        <v>6.0000000000000002E-6</v>
      </c>
      <c r="I5" s="6">
        <v>0</v>
      </c>
      <c r="J5" s="6">
        <v>1.3</v>
      </c>
      <c r="K5" s="6">
        <v>1</v>
      </c>
      <c r="L5" s="6">
        <v>0</v>
      </c>
      <c r="M5" s="1">
        <v>2.2289010745208101E-9</v>
      </c>
      <c r="N5" s="6">
        <v>1.5E-3</v>
      </c>
      <c r="O5" s="1">
        <v>5.0000000000000001E-9</v>
      </c>
      <c r="P5" s="17">
        <v>1.0000000000000001E-5</v>
      </c>
      <c r="Q5" s="1">
        <v>1.9898264582199801E-10</v>
      </c>
      <c r="R5" s="1">
        <v>2.4501852941656001E-11</v>
      </c>
      <c r="S5" s="1">
        <v>2.29161892460574E-4</v>
      </c>
      <c r="T5" s="1">
        <v>2.7190438773460601E-10</v>
      </c>
      <c r="U5" s="23">
        <v>1.6755544115572899E-10</v>
      </c>
      <c r="V5" s="1"/>
    </row>
    <row r="6" spans="3:24" s="6" customFormat="1" x14ac:dyDescent="0.25">
      <c r="C6" s="6">
        <v>300</v>
      </c>
      <c r="D6" s="6">
        <v>10000</v>
      </c>
      <c r="E6" s="6">
        <v>1</v>
      </c>
      <c r="F6" s="1">
        <v>6.0000000000000002E-6</v>
      </c>
      <c r="G6" s="6">
        <v>0</v>
      </c>
      <c r="H6" s="1">
        <v>6.0000000000000002E-6</v>
      </c>
      <c r="I6" s="6">
        <v>0</v>
      </c>
      <c r="J6" s="6">
        <v>1.3</v>
      </c>
      <c r="K6" s="6">
        <v>1</v>
      </c>
      <c r="L6" s="6">
        <v>0</v>
      </c>
      <c r="M6" s="1">
        <v>2.2289010745208101E-9</v>
      </c>
      <c r="N6" s="6">
        <v>1.4999999999999999E-2</v>
      </c>
      <c r="O6" s="1">
        <v>5.0000000000000001E-9</v>
      </c>
      <c r="P6" s="17">
        <v>9.9999999999999995E-7</v>
      </c>
      <c r="Q6" s="1">
        <v>1.7631011087048601E-10</v>
      </c>
      <c r="R6" s="1">
        <v>3.7492898144176499E-11</v>
      </c>
      <c r="S6" s="1">
        <v>2.49999479167752E-5</v>
      </c>
      <c r="T6" s="1">
        <v>2.8902752093067099E-10</v>
      </c>
      <c r="U6" s="23">
        <v>1.8945563813106601E-10</v>
      </c>
      <c r="V6" s="1"/>
    </row>
    <row r="7" spans="3:24" s="6" customFormat="1" x14ac:dyDescent="0.25">
      <c r="C7" s="6">
        <v>300</v>
      </c>
      <c r="D7" s="6">
        <v>10000</v>
      </c>
      <c r="E7" s="6">
        <v>1</v>
      </c>
      <c r="F7" s="1">
        <v>6.0000000000000002E-6</v>
      </c>
      <c r="G7" s="6">
        <v>0</v>
      </c>
      <c r="H7" s="1">
        <v>6.0000000000000002E-6</v>
      </c>
      <c r="I7" s="6">
        <v>0</v>
      </c>
      <c r="J7" s="6">
        <v>1.3</v>
      </c>
      <c r="K7" s="6">
        <v>1</v>
      </c>
      <c r="L7" s="6">
        <v>0</v>
      </c>
      <c r="M7" s="1">
        <v>2.2289010745208101E-9</v>
      </c>
      <c r="N7" s="6">
        <v>0.15</v>
      </c>
      <c r="O7" s="1">
        <v>5.0000000000000001E-9</v>
      </c>
      <c r="P7" s="17">
        <v>9.9999999999999995E-8</v>
      </c>
      <c r="Q7" s="1">
        <v>1.5459229567544001E-10</v>
      </c>
      <c r="R7" s="1">
        <v>3.8610148045598497E-11</v>
      </c>
      <c r="S7" s="1">
        <v>2.7083327690973399E-6</v>
      </c>
      <c r="T7" s="1">
        <v>2.6463629992050602E-10</v>
      </c>
      <c r="U7" s="23">
        <v>1.45848886563665E-10</v>
      </c>
      <c r="V7" s="1"/>
    </row>
    <row r="8" spans="3:24" s="6" customFormat="1" x14ac:dyDescent="0.25">
      <c r="C8" s="6">
        <v>300</v>
      </c>
      <c r="D8" s="6">
        <v>10000</v>
      </c>
      <c r="E8" s="6">
        <v>1</v>
      </c>
      <c r="F8" s="1">
        <v>6.0000000000000002E-6</v>
      </c>
      <c r="G8" s="6">
        <v>0</v>
      </c>
      <c r="H8" s="1">
        <v>6.0000000000000002E-6</v>
      </c>
      <c r="I8" s="6">
        <v>0</v>
      </c>
      <c r="J8" s="6">
        <v>1.3</v>
      </c>
      <c r="K8" s="6">
        <v>1</v>
      </c>
      <c r="L8" s="6">
        <v>0</v>
      </c>
      <c r="M8" s="1">
        <v>2.2289010745208101E-9</v>
      </c>
      <c r="N8" s="6">
        <v>1.5</v>
      </c>
      <c r="O8" s="1">
        <v>5.0000000000000001E-9</v>
      </c>
      <c r="P8" s="17">
        <v>1E-8</v>
      </c>
      <c r="Q8" s="1">
        <v>1.31181087253556E-10</v>
      </c>
      <c r="R8" s="1">
        <v>3.7309715009572401E-11</v>
      </c>
      <c r="S8" s="1">
        <v>2.2916666189236101E-7</v>
      </c>
      <c r="T8" s="1">
        <v>2.5952337282005699E-10</v>
      </c>
      <c r="U8" s="23">
        <v>1.2920019340249699E-10</v>
      </c>
      <c r="V8" s="1"/>
    </row>
    <row r="9" spans="3:24" s="6" customFormat="1" x14ac:dyDescent="0.25">
      <c r="F9" s="1"/>
      <c r="H9" s="1"/>
      <c r="M9" s="1"/>
      <c r="O9" s="1"/>
      <c r="P9" s="17"/>
      <c r="Q9" s="1"/>
      <c r="R9" s="1"/>
      <c r="S9" s="1"/>
      <c r="T9" s="1"/>
      <c r="U9" s="23"/>
      <c r="V9" s="1"/>
    </row>
    <row r="10" spans="3:24" s="6" customFormat="1" x14ac:dyDescent="0.25">
      <c r="F10" s="1"/>
      <c r="H10" s="1"/>
      <c r="M10" s="1"/>
      <c r="O10" s="1"/>
      <c r="P10" s="17"/>
      <c r="Q10" s="1"/>
      <c r="R10" s="1"/>
      <c r="S10" s="1"/>
      <c r="T10" s="1"/>
      <c r="U10" s="23"/>
      <c r="V10" s="1"/>
    </row>
    <row r="11" spans="3:24" s="6" customFormat="1" x14ac:dyDescent="0.25">
      <c r="F11" s="1"/>
      <c r="H11" s="1"/>
      <c r="M11" s="1"/>
      <c r="O11" s="1"/>
      <c r="P11" s="17"/>
      <c r="Q11" s="1"/>
      <c r="R11" s="1"/>
      <c r="S11" s="1"/>
      <c r="T11" s="1"/>
      <c r="U11" s="23"/>
      <c r="V11" s="1"/>
    </row>
    <row r="12" spans="3:24" s="6" customFormat="1" x14ac:dyDescent="0.25">
      <c r="P12" s="2"/>
      <c r="U12" s="22"/>
      <c r="V12" s="1"/>
    </row>
    <row r="13" spans="3:24" s="6" customFormat="1" x14ac:dyDescent="0.25">
      <c r="P13" s="2"/>
      <c r="U13" s="22"/>
      <c r="V13" s="1"/>
    </row>
    <row r="14" spans="3:24" x14ac:dyDescent="0.25">
      <c r="F14" s="1"/>
      <c r="H14" s="1"/>
      <c r="M14" s="1"/>
      <c r="N14" s="1"/>
      <c r="O14" s="1"/>
      <c r="P14" s="17"/>
      <c r="Q14" s="1"/>
      <c r="R14" s="1"/>
      <c r="S14" s="1"/>
      <c r="T14" s="1"/>
      <c r="U14" s="23"/>
      <c r="V14" s="1"/>
    </row>
    <row r="15" spans="3:24" s="6" customFormat="1" x14ac:dyDescent="0.25">
      <c r="F15" s="1"/>
      <c r="H15" s="1"/>
      <c r="M15" s="1"/>
      <c r="N15" s="1"/>
      <c r="O15" s="1"/>
      <c r="P15" s="17"/>
      <c r="Q15" s="1"/>
      <c r="R15" s="1"/>
      <c r="S15" s="1"/>
      <c r="T15" s="1"/>
      <c r="U15" s="23"/>
      <c r="V15" s="1"/>
    </row>
    <row r="16" spans="3:24" s="6" customFormat="1" x14ac:dyDescent="0.25">
      <c r="F16" s="1"/>
      <c r="H16" s="1"/>
      <c r="M16" s="1"/>
      <c r="N16" s="1"/>
      <c r="O16" s="1"/>
      <c r="P16" s="17"/>
      <c r="Q16" s="1"/>
      <c r="R16" s="1"/>
      <c r="S16" s="1"/>
      <c r="T16" s="1"/>
      <c r="U16" s="23"/>
      <c r="V16" s="1"/>
    </row>
    <row r="17" spans="3:43" s="6" customFormat="1" x14ac:dyDescent="0.25">
      <c r="C17" s="6">
        <v>300</v>
      </c>
      <c r="D17" s="6">
        <v>10000</v>
      </c>
      <c r="E17" s="6">
        <v>1</v>
      </c>
      <c r="F17" s="1">
        <v>6.0000000000000002E-6</v>
      </c>
      <c r="G17" s="6">
        <v>0</v>
      </c>
      <c r="H17" s="1">
        <v>6.0000000000000002E-6</v>
      </c>
      <c r="I17" s="6">
        <v>0</v>
      </c>
      <c r="J17" s="6">
        <v>1.3</v>
      </c>
      <c r="K17" s="6">
        <v>1</v>
      </c>
      <c r="L17" s="6">
        <v>0</v>
      </c>
      <c r="M17" s="1">
        <v>2.2289010745208101E-9</v>
      </c>
      <c r="N17" s="1">
        <v>1.4999999999999999E-4</v>
      </c>
      <c r="O17" s="1">
        <v>5.0000000000000003E-10</v>
      </c>
      <c r="P17" s="17">
        <v>1E-4</v>
      </c>
      <c r="Q17" s="1">
        <v>6.0452993900192296E-10</v>
      </c>
      <c r="R17" s="1">
        <v>8.7624222574721494E-11</v>
      </c>
      <c r="S17" s="1">
        <v>3.9999000024999401E-4</v>
      </c>
      <c r="T17" s="1">
        <v>7.08535167479131E-10</v>
      </c>
      <c r="U17" s="23">
        <v>4.8127213493167905E-10</v>
      </c>
      <c r="V17" s="1"/>
    </row>
    <row r="18" spans="3:43" s="6" customFormat="1" x14ac:dyDescent="0.25">
      <c r="C18" s="6">
        <v>300</v>
      </c>
      <c r="D18" s="6">
        <v>10000</v>
      </c>
      <c r="E18" s="6">
        <v>1</v>
      </c>
      <c r="F18" s="1">
        <v>6.0000000000000002E-6</v>
      </c>
      <c r="G18" s="6">
        <v>0</v>
      </c>
      <c r="H18" s="1">
        <v>6.0000000000000002E-6</v>
      </c>
      <c r="I18" s="6">
        <v>0</v>
      </c>
      <c r="J18" s="6">
        <v>1.3</v>
      </c>
      <c r="K18" s="6">
        <v>1</v>
      </c>
      <c r="L18" s="6">
        <v>0</v>
      </c>
      <c r="M18" s="1">
        <v>2.2289010745208101E-9</v>
      </c>
      <c r="N18" s="1">
        <v>1.5E-5</v>
      </c>
      <c r="O18" s="1">
        <v>5.0000000000000003E-10</v>
      </c>
      <c r="P18" s="17">
        <v>1E-3</v>
      </c>
      <c r="Q18" s="1">
        <v>1.11476386164571E-9</v>
      </c>
      <c r="R18" s="1">
        <v>3.5683993347163498E-10</v>
      </c>
      <c r="S18" s="1">
        <v>7.4981254686328402E-4</v>
      </c>
      <c r="T18" s="1">
        <v>1.7104994060599E-9</v>
      </c>
      <c r="U18" s="23">
        <v>1.45903310356346E-9</v>
      </c>
      <c r="V18" s="1"/>
    </row>
    <row r="19" spans="3:43" s="6" customFormat="1" x14ac:dyDescent="0.25">
      <c r="C19" s="6">
        <v>300</v>
      </c>
      <c r="D19" s="6">
        <v>10000</v>
      </c>
      <c r="E19" s="6">
        <v>1</v>
      </c>
      <c r="F19" s="1">
        <v>6.0000000000000002E-6</v>
      </c>
      <c r="G19" s="6">
        <v>0</v>
      </c>
      <c r="H19" s="1">
        <v>6.0000000000000002E-6</v>
      </c>
      <c r="I19" s="6">
        <v>0</v>
      </c>
      <c r="J19" s="6">
        <v>1.3</v>
      </c>
      <c r="K19" s="6">
        <v>1</v>
      </c>
      <c r="L19" s="6">
        <v>0</v>
      </c>
      <c r="M19" s="1">
        <v>2.2289010745208101E-9</v>
      </c>
      <c r="N19" s="1">
        <v>1.4999999999999999E-4</v>
      </c>
      <c r="O19" s="1">
        <v>5.0000000000000003E-10</v>
      </c>
      <c r="P19" s="17">
        <v>1E-4</v>
      </c>
      <c r="Q19" s="1">
        <v>6.2138550976261304E-10</v>
      </c>
      <c r="R19" s="1">
        <v>8.9381337038578898E-11</v>
      </c>
      <c r="S19" s="1">
        <v>3.7499062523436901E-4</v>
      </c>
      <c r="T19" s="1">
        <v>7.2028782181080197E-10</v>
      </c>
      <c r="U19" s="23">
        <v>5.0692350595659699E-10</v>
      </c>
      <c r="V19" s="1"/>
    </row>
    <row r="20" spans="3:43" s="6" customFormat="1" x14ac:dyDescent="0.25">
      <c r="F20" s="1"/>
      <c r="H20" s="1"/>
      <c r="M20" s="1"/>
      <c r="N20" s="1"/>
      <c r="O20" s="1"/>
      <c r="P20" s="17"/>
      <c r="Q20" s="1"/>
      <c r="R20" s="1"/>
      <c r="S20" s="1"/>
      <c r="T20" s="1"/>
      <c r="U20" s="23"/>
      <c r="V20" s="1"/>
    </row>
    <row r="21" spans="3:43" s="6" customFormat="1" x14ac:dyDescent="0.25">
      <c r="C21" s="6">
        <v>300</v>
      </c>
      <c r="D21" s="6">
        <v>10000</v>
      </c>
      <c r="E21" s="6">
        <v>1</v>
      </c>
      <c r="F21" s="1">
        <v>6.0000000000000002E-6</v>
      </c>
      <c r="G21" s="6">
        <v>0</v>
      </c>
      <c r="H21" s="1">
        <v>6.0000000000000002E-6</v>
      </c>
      <c r="I21" s="6">
        <v>0</v>
      </c>
      <c r="J21" s="6">
        <v>1.3</v>
      </c>
      <c r="K21" s="6">
        <v>1</v>
      </c>
      <c r="L21" s="6">
        <v>0</v>
      </c>
      <c r="M21" s="1">
        <v>2.2289010745208101E-9</v>
      </c>
      <c r="N21" s="1">
        <v>1.5E-3</v>
      </c>
      <c r="O21" s="1">
        <v>5.0000000000000003E-10</v>
      </c>
      <c r="P21" s="17">
        <v>1.0000000000000001E-5</v>
      </c>
      <c r="Q21" s="1">
        <v>2.1778881007377601E-10</v>
      </c>
      <c r="R21" s="1">
        <v>1.1142768553947099E-11</v>
      </c>
      <c r="S21" s="1">
        <v>3.7499921875162797E-5</v>
      </c>
      <c r="T21" s="1">
        <v>2.5330821126498597E-10</v>
      </c>
      <c r="U21" s="23">
        <v>2.3684666153361299E-10</v>
      </c>
      <c r="V21" s="1"/>
    </row>
    <row r="22" spans="3:43" x14ac:dyDescent="0.25">
      <c r="F22" s="1"/>
      <c r="H22" s="1"/>
      <c r="M22" s="1"/>
      <c r="N22" s="1"/>
      <c r="O22" s="1"/>
      <c r="P22" s="17"/>
      <c r="Q22" s="1"/>
      <c r="R22" s="1"/>
      <c r="S22" s="1"/>
      <c r="T22" s="1"/>
      <c r="U22" s="23"/>
      <c r="V22" s="1"/>
      <c r="Y22" s="5" t="s">
        <v>18</v>
      </c>
      <c r="Z22" s="6"/>
      <c r="AA22" s="6"/>
      <c r="AB22" s="6"/>
      <c r="AD22" s="5" t="s">
        <v>18</v>
      </c>
      <c r="AE22" s="6"/>
      <c r="AF22" s="6"/>
      <c r="AG22" s="6"/>
      <c r="AI22" s="5" t="s">
        <v>18</v>
      </c>
      <c r="AJ22" s="3"/>
      <c r="AK22" s="3"/>
      <c r="AN22" s="5" t="s">
        <v>18</v>
      </c>
      <c r="AO22" s="6"/>
      <c r="AP22" s="6"/>
    </row>
    <row r="23" spans="3:43" s="6" customFormat="1" x14ac:dyDescent="0.25">
      <c r="C23" s="6">
        <v>300</v>
      </c>
      <c r="D23" s="6">
        <v>10000</v>
      </c>
      <c r="E23" s="6">
        <v>1</v>
      </c>
      <c r="F23" s="1">
        <v>6.0000000000000002E-6</v>
      </c>
      <c r="G23" s="6">
        <v>0</v>
      </c>
      <c r="H23" s="1">
        <v>6.0000000000000002E-6</v>
      </c>
      <c r="I23" s="6">
        <v>0</v>
      </c>
      <c r="J23" s="6">
        <v>1.3</v>
      </c>
      <c r="K23" s="6">
        <v>1</v>
      </c>
      <c r="L23" s="6">
        <v>0</v>
      </c>
      <c r="M23" s="1">
        <v>2.2289010745208101E-9</v>
      </c>
      <c r="N23" s="1">
        <v>1.4999999999999999E-2</v>
      </c>
      <c r="O23" s="1">
        <v>5.0000000000000003E-10</v>
      </c>
      <c r="P23" s="17">
        <v>9.9999999999999995E-7</v>
      </c>
      <c r="Q23" s="1">
        <v>1.95774482122542E-10</v>
      </c>
      <c r="R23" s="1">
        <v>2.9905144154103798E-11</v>
      </c>
      <c r="S23" s="1">
        <v>6.6666652777780703E-6</v>
      </c>
      <c r="T23" s="1">
        <v>2.6027555229054902E-10</v>
      </c>
      <c r="U23" s="23">
        <v>2.3480334968447101E-10</v>
      </c>
      <c r="V23" s="1"/>
      <c r="Y23" s="5"/>
      <c r="AD23" s="5"/>
      <c r="AI23" s="5"/>
      <c r="AN23" s="5"/>
    </row>
    <row r="24" spans="3:43" s="6" customFormat="1" x14ac:dyDescent="0.25">
      <c r="F24" s="1"/>
      <c r="H24" s="1"/>
      <c r="M24" s="1"/>
      <c r="O24" s="1"/>
      <c r="P24" s="17"/>
      <c r="Q24" s="1"/>
      <c r="R24" s="1"/>
      <c r="S24" s="1"/>
      <c r="T24" s="1"/>
      <c r="U24" s="23"/>
      <c r="V24" s="1"/>
      <c r="Y24" s="5"/>
      <c r="AD24" s="5"/>
      <c r="AI24" s="5"/>
      <c r="AN24" s="5"/>
    </row>
    <row r="25" spans="3:43" x14ac:dyDescent="0.25">
      <c r="C25" s="9">
        <v>300</v>
      </c>
      <c r="D25">
        <v>10000</v>
      </c>
      <c r="E25">
        <v>1</v>
      </c>
      <c r="F25" s="1">
        <v>6.0000000000000002E-6</v>
      </c>
      <c r="G25">
        <v>0</v>
      </c>
      <c r="H25" s="1">
        <v>6.0000000000000002E-6</v>
      </c>
      <c r="I25">
        <v>0</v>
      </c>
      <c r="J25">
        <v>1.3</v>
      </c>
      <c r="K25">
        <v>1</v>
      </c>
      <c r="L25">
        <v>0</v>
      </c>
      <c r="M25" s="1">
        <v>2.2289010745208101E-9</v>
      </c>
      <c r="N25" s="1">
        <v>1.4999999999999999E-4</v>
      </c>
      <c r="O25" s="1">
        <v>5.0000000000000003E-10</v>
      </c>
      <c r="P25" s="2">
        <v>1E-4</v>
      </c>
      <c r="Q25" s="1">
        <v>5.7874372373893695E-10</v>
      </c>
      <c r="R25" s="1">
        <v>4.39039848008301E-11</v>
      </c>
      <c r="S25" s="1">
        <v>4.6665111162961202E-4</v>
      </c>
      <c r="T25" s="1">
        <v>6.6236206721917201E-10</v>
      </c>
      <c r="U25" s="23">
        <v>4.8871811154357E-10</v>
      </c>
      <c r="V25" s="1"/>
      <c r="Y25" s="7" t="s">
        <v>24</v>
      </c>
      <c r="Z25" s="6"/>
      <c r="AA25" s="6"/>
      <c r="AB25" s="6"/>
      <c r="AD25" s="7" t="s">
        <v>19</v>
      </c>
      <c r="AE25" s="6"/>
      <c r="AF25" s="6"/>
      <c r="AG25" s="6"/>
      <c r="AI25" s="4" t="s">
        <v>19</v>
      </c>
      <c r="AJ25" s="3"/>
      <c r="AK25" s="3"/>
      <c r="AN25" s="7" t="s">
        <v>19</v>
      </c>
      <c r="AO25" s="6"/>
      <c r="AP25" s="6"/>
    </row>
    <row r="26" spans="3:43" x14ac:dyDescent="0.25">
      <c r="C26">
        <v>300</v>
      </c>
      <c r="D26">
        <v>10000</v>
      </c>
      <c r="E26">
        <v>1</v>
      </c>
      <c r="F26" s="1">
        <v>6.0000000000000002E-6</v>
      </c>
      <c r="G26">
        <v>0</v>
      </c>
      <c r="H26" s="1">
        <v>6.0000000000000002E-6</v>
      </c>
      <c r="I26">
        <v>0</v>
      </c>
      <c r="J26">
        <v>1.3</v>
      </c>
      <c r="K26">
        <v>1</v>
      </c>
      <c r="L26">
        <v>0</v>
      </c>
      <c r="M26" s="1">
        <v>2.2289010745208101E-9</v>
      </c>
      <c r="N26">
        <v>1.5E-3</v>
      </c>
      <c r="O26" s="1">
        <v>5.0000000000000003E-10</v>
      </c>
      <c r="P26" s="17">
        <v>1.0000000000000001E-5</v>
      </c>
      <c r="Q26" s="1">
        <v>2.25123195792266E-10</v>
      </c>
      <c r="R26" s="1">
        <v>2.20095798923128E-11</v>
      </c>
      <c r="S26" s="1">
        <v>4.3333188889370399E-5</v>
      </c>
      <c r="T26" s="1">
        <v>3.01411458971194E-10</v>
      </c>
      <c r="U26" s="23">
        <v>2.5912563955182101E-10</v>
      </c>
      <c r="V26" s="1"/>
      <c r="Y26" s="7" t="s">
        <v>21</v>
      </c>
      <c r="Z26" s="7" t="s">
        <v>22</v>
      </c>
      <c r="AA26" s="7" t="s">
        <v>13</v>
      </c>
      <c r="AB26" s="7" t="s">
        <v>23</v>
      </c>
      <c r="AD26" s="7" t="s">
        <v>21</v>
      </c>
      <c r="AE26" s="7" t="s">
        <v>22</v>
      </c>
      <c r="AF26" s="7" t="s">
        <v>13</v>
      </c>
      <c r="AG26" s="7" t="s">
        <v>23</v>
      </c>
      <c r="AI26" s="4" t="s">
        <v>21</v>
      </c>
      <c r="AJ26" s="4" t="s">
        <v>22</v>
      </c>
      <c r="AK26" s="4" t="s">
        <v>13</v>
      </c>
      <c r="AN26" s="7" t="s">
        <v>21</v>
      </c>
      <c r="AO26" s="7" t="s">
        <v>22</v>
      </c>
      <c r="AP26" s="7" t="s">
        <v>13</v>
      </c>
      <c r="AQ26" s="7" t="s">
        <v>23</v>
      </c>
    </row>
    <row r="27" spans="3:43" x14ac:dyDescent="0.25">
      <c r="C27">
        <v>300</v>
      </c>
      <c r="D27">
        <v>10000</v>
      </c>
      <c r="E27">
        <v>1</v>
      </c>
      <c r="F27" s="1">
        <v>6.0000000000000002E-6</v>
      </c>
      <c r="G27">
        <v>0</v>
      </c>
      <c r="H27" s="1">
        <v>6.0000000000000002E-6</v>
      </c>
      <c r="I27">
        <v>0</v>
      </c>
      <c r="J27">
        <v>1.3</v>
      </c>
      <c r="K27">
        <v>1</v>
      </c>
      <c r="L27">
        <v>0</v>
      </c>
      <c r="M27" s="1">
        <v>2.2289010745208101E-9</v>
      </c>
      <c r="N27">
        <v>1.4999999999999999E-2</v>
      </c>
      <c r="O27" s="1">
        <v>5.0000000000000003E-10</v>
      </c>
      <c r="P27" s="17">
        <v>9.9999999999999995E-7</v>
      </c>
      <c r="Q27" s="1">
        <v>1.8195966646418999E-10</v>
      </c>
      <c r="R27" s="1">
        <v>3.4628952103790801E-11</v>
      </c>
      <c r="S27" s="1">
        <v>4.9999983333338904E-6</v>
      </c>
      <c r="T27" s="1">
        <v>2.7417600853411398E-10</v>
      </c>
      <c r="U27" s="23">
        <v>2.36153642096932E-10</v>
      </c>
      <c r="V27" s="1"/>
      <c r="Y27">
        <v>1E-4</v>
      </c>
      <c r="Z27" s="1">
        <v>1.0000000000000001E-15</v>
      </c>
      <c r="AA27" s="1">
        <v>1.1764275362054601E-10</v>
      </c>
      <c r="AB27" s="1">
        <v>2.36983574443431E-10</v>
      </c>
      <c r="AD27">
        <v>1E-4</v>
      </c>
      <c r="AE27" s="1">
        <v>5E-15</v>
      </c>
      <c r="AF27" s="1">
        <v>7.3251956872380305E-11</v>
      </c>
      <c r="AG27" s="1">
        <v>1.6409579781884199E-10</v>
      </c>
      <c r="AI27" s="4">
        <v>9.9999999999999995E-7</v>
      </c>
      <c r="AJ27" s="4">
        <v>5.0000000000000004E-18</v>
      </c>
      <c r="AK27" s="4">
        <v>1.264E-10</v>
      </c>
      <c r="AN27" s="1">
        <v>1E-4</v>
      </c>
      <c r="AO27" s="1">
        <v>5E-15</v>
      </c>
      <c r="AP27" s="1">
        <v>7.0593999999999994E-11</v>
      </c>
    </row>
    <row r="28" spans="3:43" x14ac:dyDescent="0.25">
      <c r="C28">
        <v>300</v>
      </c>
      <c r="D28">
        <v>10000</v>
      </c>
      <c r="E28">
        <v>1</v>
      </c>
      <c r="F28" s="1">
        <v>6.0000000000000002E-6</v>
      </c>
      <c r="G28">
        <v>0</v>
      </c>
      <c r="H28" s="1">
        <v>6.0000000000000002E-6</v>
      </c>
      <c r="I28">
        <v>0</v>
      </c>
      <c r="J28">
        <v>1.3</v>
      </c>
      <c r="K28">
        <v>1</v>
      </c>
      <c r="L28">
        <v>0</v>
      </c>
      <c r="M28" s="1">
        <v>2.2289010745208101E-9</v>
      </c>
      <c r="N28">
        <v>0.15</v>
      </c>
      <c r="O28" s="1">
        <v>5.0000000000000003E-10</v>
      </c>
      <c r="P28" s="17">
        <v>9.9999999999999995E-8</v>
      </c>
      <c r="Q28" s="1">
        <v>1.68440211417349E-10</v>
      </c>
      <c r="R28" s="1">
        <v>3.7966187355690702E-11</v>
      </c>
      <c r="S28" s="1">
        <v>1.6666665277777901E-7</v>
      </c>
      <c r="T28" s="1">
        <v>2.6203829354418602E-10</v>
      </c>
      <c r="U28" s="23">
        <v>2.0452410394859101E-10</v>
      </c>
      <c r="V28" s="1"/>
      <c r="Y28">
        <v>1E-4</v>
      </c>
      <c r="Z28" s="1">
        <v>1.0000000000000001E-15</v>
      </c>
      <c r="AA28" s="1">
        <v>1.1764275369050199E-10</v>
      </c>
      <c r="AB28" s="1">
        <v>2.3698357444355601E-10</v>
      </c>
      <c r="AD28" s="1">
        <v>1.0000000000000001E-5</v>
      </c>
      <c r="AE28" s="1">
        <v>5E-15</v>
      </c>
      <c r="AF28" s="1">
        <v>5.0360652538982301E-11</v>
      </c>
      <c r="AG28" s="1">
        <v>1.07658588705879E-10</v>
      </c>
      <c r="AI28" s="1">
        <v>1.0000000000000001E-5</v>
      </c>
      <c r="AJ28" s="1">
        <v>5.0000000000000004E-18</v>
      </c>
      <c r="AK28" s="1">
        <v>1.2624E-10</v>
      </c>
      <c r="AL28" s="1">
        <v>1.1178E-10</v>
      </c>
      <c r="AN28" s="1">
        <v>1E-4</v>
      </c>
      <c r="AO28" s="1">
        <v>5E-15</v>
      </c>
      <c r="AP28" s="1">
        <v>6.0290000000000006E-11</v>
      </c>
    </row>
    <row r="29" spans="3:43" x14ac:dyDescent="0.25">
      <c r="C29">
        <v>300</v>
      </c>
      <c r="D29">
        <v>10000</v>
      </c>
      <c r="E29">
        <v>1</v>
      </c>
      <c r="F29" s="1">
        <v>5.9999999999999997E-7</v>
      </c>
      <c r="G29">
        <v>0</v>
      </c>
      <c r="H29" s="1">
        <v>5.9999999999999997E-7</v>
      </c>
      <c r="I29">
        <v>0</v>
      </c>
      <c r="J29">
        <v>1.3</v>
      </c>
      <c r="K29">
        <v>1</v>
      </c>
      <c r="L29">
        <v>0</v>
      </c>
      <c r="M29" s="1">
        <v>7.0484040746824404E-10</v>
      </c>
      <c r="N29">
        <v>1.5E-3</v>
      </c>
      <c r="O29" s="1">
        <v>5.0000000000000002E-11</v>
      </c>
      <c r="P29" s="17">
        <v>1.0000000000000001E-5</v>
      </c>
      <c r="Q29" s="1">
        <v>2.0472111624028601E-10</v>
      </c>
      <c r="R29" s="1">
        <v>3.0287193852257098E-11</v>
      </c>
      <c r="S29" s="1">
        <v>7.4999937500052099E-6</v>
      </c>
      <c r="T29" s="1">
        <v>2.7065538348549598E-10</v>
      </c>
      <c r="U29" s="23">
        <v>2.6299896562735798E-10</v>
      </c>
      <c r="V29" s="1"/>
      <c r="Y29" s="1">
        <v>1.0000000000000001E-5</v>
      </c>
      <c r="Z29" s="1">
        <v>1.0000000000000001E-15</v>
      </c>
      <c r="AA29" s="1">
        <v>1.1545224969335701E-10</v>
      </c>
      <c r="AB29" s="1">
        <v>2.31165892339688E-10</v>
      </c>
      <c r="AD29" s="1">
        <v>9.9999999999999995E-7</v>
      </c>
      <c r="AE29" s="1">
        <v>5E-15</v>
      </c>
      <c r="AF29" s="1">
        <v>3.85921924266911E-11</v>
      </c>
      <c r="AG29" s="1">
        <v>7.5740336942562694E-11</v>
      </c>
      <c r="AI29" s="1">
        <v>1E-4</v>
      </c>
      <c r="AJ29" s="1">
        <v>5.0000000000000004E-18</v>
      </c>
      <c r="AK29" s="1">
        <v>1.2392E-10</v>
      </c>
      <c r="AN29" s="1">
        <v>1.0000000000000001E-5</v>
      </c>
      <c r="AO29" s="1">
        <v>5E-15</v>
      </c>
      <c r="AP29" s="1">
        <v>4.9216999999999999E-11</v>
      </c>
    </row>
    <row r="30" spans="3:43" x14ac:dyDescent="0.25">
      <c r="C30">
        <v>300</v>
      </c>
      <c r="D30">
        <v>10000</v>
      </c>
      <c r="E30">
        <v>1</v>
      </c>
      <c r="F30" s="1">
        <v>5.9999999999999997E-7</v>
      </c>
      <c r="G30">
        <v>0</v>
      </c>
      <c r="H30" s="1">
        <v>5.9999999999999997E-7</v>
      </c>
      <c r="I30">
        <v>0</v>
      </c>
      <c r="J30">
        <v>1.3</v>
      </c>
      <c r="K30">
        <v>1</v>
      </c>
      <c r="L30">
        <v>0</v>
      </c>
      <c r="M30" s="1">
        <v>7.0484040746824404E-10</v>
      </c>
      <c r="N30">
        <v>1.4999999999999999E-4</v>
      </c>
      <c r="O30" s="1">
        <v>5.0000000000000002E-11</v>
      </c>
      <c r="P30" s="17">
        <v>1E-4</v>
      </c>
      <c r="Q30" s="1">
        <v>2.3061992163945399E-10</v>
      </c>
      <c r="R30" s="1">
        <v>2.7462948099592401E-11</v>
      </c>
      <c r="S30" s="1">
        <v>9.16659027841435E-5</v>
      </c>
      <c r="T30" s="1">
        <v>2.8329246401661298E-10</v>
      </c>
      <c r="U30" s="23">
        <v>2.8271130399295198E-10</v>
      </c>
      <c r="V30" s="1"/>
      <c r="Y30" s="1">
        <v>1.0000000000000001E-5</v>
      </c>
      <c r="Z30" s="1">
        <v>5E-15</v>
      </c>
      <c r="AA30" s="1">
        <v>9.7262138437184601E-11</v>
      </c>
      <c r="AB30" s="1">
        <v>1.9682023108859899E-10</v>
      </c>
      <c r="AD30" s="1">
        <v>9.9999999999999995E-8</v>
      </c>
      <c r="AE30" s="1">
        <v>5E-15</v>
      </c>
      <c r="AF30" s="1">
        <v>2.58192946200113E-11</v>
      </c>
      <c r="AG30" s="1">
        <v>5.1148013940468402E-11</v>
      </c>
      <c r="AI30" s="1">
        <v>9.9999999999999995E-8</v>
      </c>
      <c r="AJ30" s="1">
        <v>5.0000000000000004E-16</v>
      </c>
      <c r="AK30" s="1">
        <v>9.3327000000000002E-11</v>
      </c>
      <c r="AN30" s="1">
        <v>9.9999999999999995E-7</v>
      </c>
      <c r="AO30" s="1">
        <v>5E-15</v>
      </c>
      <c r="AP30" s="1">
        <v>3.9083000000000002E-11</v>
      </c>
    </row>
    <row r="31" spans="3:43" x14ac:dyDescent="0.25">
      <c r="C31">
        <v>300</v>
      </c>
      <c r="D31">
        <v>10000</v>
      </c>
      <c r="E31">
        <v>1</v>
      </c>
      <c r="F31" s="1">
        <v>5.9999999999999997E-7</v>
      </c>
      <c r="G31">
        <v>0</v>
      </c>
      <c r="H31" s="1">
        <v>5.9999999999999997E-7</v>
      </c>
      <c r="I31">
        <v>0</v>
      </c>
      <c r="J31">
        <v>1.3</v>
      </c>
      <c r="K31">
        <v>1</v>
      </c>
      <c r="L31">
        <v>0</v>
      </c>
      <c r="M31" s="1">
        <v>7.0484040746824404E-10</v>
      </c>
      <c r="N31">
        <v>1.4999999999999999E-2</v>
      </c>
      <c r="O31" s="1">
        <v>5.0000000000000002E-11</v>
      </c>
      <c r="P31" s="17">
        <v>9.9999999999999995E-7</v>
      </c>
      <c r="Q31" s="1">
        <v>1.8861778730356599E-10</v>
      </c>
      <c r="R31" s="1">
        <v>2.9654203825888103E-11</v>
      </c>
      <c r="S31" s="1">
        <v>1.6666665277777901E-7</v>
      </c>
      <c r="T31" s="1">
        <v>2.5325787454994298E-10</v>
      </c>
      <c r="U31" s="23">
        <v>2.2609831471342001E-10</v>
      </c>
      <c r="V31" s="1"/>
      <c r="Y31">
        <v>1E-4</v>
      </c>
      <c r="Z31" s="1">
        <v>5E-15</v>
      </c>
      <c r="AA31" s="1">
        <v>1.01771097893024E-10</v>
      </c>
      <c r="AB31" s="1">
        <v>2.08859035214218E-10</v>
      </c>
      <c r="AD31" s="1">
        <v>9.9999999999999995E-8</v>
      </c>
      <c r="AE31" s="1">
        <v>8.9999999999999995E-15</v>
      </c>
      <c r="AF31" s="1">
        <v>2.73081761888268E-12</v>
      </c>
      <c r="AG31" s="1">
        <v>7.1491508469220296E-12</v>
      </c>
      <c r="AI31" s="1">
        <v>9.9999999999999995E-7</v>
      </c>
      <c r="AJ31" s="1">
        <v>5.0000000000000004E-16</v>
      </c>
      <c r="AK31" s="1">
        <v>9.6263999999999995E-11</v>
      </c>
      <c r="AN31" s="1">
        <v>9.9999999999999995E-8</v>
      </c>
      <c r="AO31" s="1">
        <v>5E-15</v>
      </c>
      <c r="AP31" s="1">
        <v>2.7374E-11</v>
      </c>
    </row>
    <row r="32" spans="3:43" x14ac:dyDescent="0.25">
      <c r="C32">
        <v>300</v>
      </c>
      <c r="D32">
        <v>10000</v>
      </c>
      <c r="E32">
        <v>1</v>
      </c>
      <c r="F32" s="1">
        <v>5.9999999999999997E-7</v>
      </c>
      <c r="G32">
        <v>0</v>
      </c>
      <c r="H32" s="1">
        <v>5.9999999999999997E-7</v>
      </c>
      <c r="I32">
        <v>0</v>
      </c>
      <c r="J32">
        <v>1.3</v>
      </c>
      <c r="K32">
        <v>1</v>
      </c>
      <c r="L32">
        <v>0</v>
      </c>
      <c r="M32" s="1">
        <v>7.0484040746824404E-10</v>
      </c>
      <c r="N32" s="1">
        <v>1.5E-5</v>
      </c>
      <c r="O32" s="1">
        <v>5.0000000000000002E-11</v>
      </c>
      <c r="P32" s="2">
        <v>1E-3</v>
      </c>
      <c r="Q32" s="1">
        <v>5.9269562249410398E-10</v>
      </c>
      <c r="R32" s="1">
        <v>7.0578008624622696E-11</v>
      </c>
      <c r="S32">
        <v>4.5831423690679602E-4</v>
      </c>
      <c r="T32" s="1">
        <v>6.8283636234390396E-10</v>
      </c>
      <c r="U32" s="23">
        <v>4.8E-10</v>
      </c>
      <c r="V32" s="1"/>
      <c r="Y32" s="1">
        <v>9.9999999999999995E-7</v>
      </c>
      <c r="Z32" s="1">
        <v>5E-15</v>
      </c>
      <c r="AA32" s="1">
        <v>9.36212287546588E-11</v>
      </c>
      <c r="AB32" s="1">
        <v>1.8883848278900101E-10</v>
      </c>
      <c r="AD32" s="1">
        <v>9.9999999999999995E-7</v>
      </c>
      <c r="AE32" s="1">
        <v>8.9999999999999995E-15</v>
      </c>
      <c r="AF32" s="1">
        <v>1.3961806747001299E-11</v>
      </c>
      <c r="AG32" s="1">
        <v>2.7790191151864101E-11</v>
      </c>
      <c r="AI32" s="1">
        <v>1.0000000000000001E-5</v>
      </c>
      <c r="AJ32" s="1">
        <v>5.0000000000000004E-16</v>
      </c>
      <c r="AK32" s="1">
        <v>9.3330999999999998E-11</v>
      </c>
      <c r="AN32" s="1">
        <v>1.0000000000000001E-5</v>
      </c>
      <c r="AO32" s="1">
        <v>8.9999999999999995E-15</v>
      </c>
      <c r="AP32" s="1">
        <v>2.8907E-11</v>
      </c>
    </row>
    <row r="33" spans="3:43" x14ac:dyDescent="0.25">
      <c r="C33">
        <v>300</v>
      </c>
      <c r="D33">
        <v>2000</v>
      </c>
      <c r="E33">
        <v>1</v>
      </c>
      <c r="F33" s="1">
        <v>5.9999999999999997E-7</v>
      </c>
      <c r="G33">
        <v>0</v>
      </c>
      <c r="H33" s="1">
        <v>5.9999999999999997E-7</v>
      </c>
      <c r="I33">
        <v>0</v>
      </c>
      <c r="J33">
        <v>1.3</v>
      </c>
      <c r="K33">
        <v>1</v>
      </c>
      <c r="L33">
        <v>0</v>
      </c>
      <c r="M33" s="1">
        <v>1.4096808149364901E-10</v>
      </c>
      <c r="N33" s="1">
        <v>1.5E-5</v>
      </c>
      <c r="O33" s="1">
        <v>5.0000000000000001E-9</v>
      </c>
      <c r="P33" s="17">
        <v>1E-3</v>
      </c>
      <c r="Q33" s="1">
        <v>5.8338488108233205E-10</v>
      </c>
      <c r="R33" s="1">
        <v>7.5497275043576994E-11</v>
      </c>
      <c r="S33" s="1">
        <v>2.0746887966804999E-2</v>
      </c>
      <c r="T33" s="1">
        <v>6.7734478193528298E-10</v>
      </c>
      <c r="U33" s="23">
        <v>5.0532029218111803E-10</v>
      </c>
      <c r="V33" s="1"/>
      <c r="Y33" s="1">
        <v>9.9999999999999995E-8</v>
      </c>
      <c r="Z33" s="1">
        <v>5E-15</v>
      </c>
      <c r="AA33" s="1">
        <v>8.99389504825046E-11</v>
      </c>
      <c r="AB33" s="1">
        <v>1.8169110385798799E-10</v>
      </c>
      <c r="AD33" s="1">
        <v>1.0000000000000001E-5</v>
      </c>
      <c r="AE33" s="1">
        <v>8.9999999999999995E-15</v>
      </c>
      <c r="AF33" s="1">
        <v>3.2328438481365598E-11</v>
      </c>
      <c r="AG33" s="1">
        <v>6.2254362819122196E-11</v>
      </c>
      <c r="AI33" s="1">
        <v>1.0000000000000001E-5</v>
      </c>
      <c r="AJ33" s="1">
        <v>5.0000000000000004E-16</v>
      </c>
      <c r="AK33" s="1">
        <v>7.5727000000000006E-11</v>
      </c>
      <c r="AN33" s="1">
        <v>1E-4</v>
      </c>
      <c r="AO33" s="1">
        <v>8.9999999999999995E-15</v>
      </c>
      <c r="AP33" s="1">
        <v>5.6728000000000003E-11</v>
      </c>
    </row>
    <row r="34" spans="3:43" x14ac:dyDescent="0.25">
      <c r="C34">
        <v>300</v>
      </c>
      <c r="D34">
        <v>2000</v>
      </c>
      <c r="E34">
        <v>1</v>
      </c>
      <c r="F34" s="1">
        <v>5.9999999999999997E-7</v>
      </c>
      <c r="G34">
        <v>0</v>
      </c>
      <c r="H34" s="1">
        <v>5.9999999999999997E-7</v>
      </c>
      <c r="I34">
        <v>0</v>
      </c>
      <c r="J34">
        <v>1.3</v>
      </c>
      <c r="K34">
        <v>1</v>
      </c>
      <c r="L34">
        <v>0</v>
      </c>
      <c r="M34" s="1">
        <v>1.4096808149364901E-10</v>
      </c>
      <c r="N34">
        <v>1.4999999999999999E-4</v>
      </c>
      <c r="O34" s="1">
        <v>5.0000000000000001E-9</v>
      </c>
      <c r="P34" s="17">
        <v>1E-4</v>
      </c>
      <c r="Q34" s="1">
        <v>2.1882290037509099E-10</v>
      </c>
      <c r="R34" s="1">
        <v>2.0647418615049301E-11</v>
      </c>
      <c r="S34" s="1">
        <v>2.4979184013322201E-3</v>
      </c>
      <c r="T34" s="1">
        <v>2.5473485305716701E-10</v>
      </c>
      <c r="U34" s="23">
        <v>2.5372418512233201E-10</v>
      </c>
      <c r="V34" s="1"/>
      <c r="Y34">
        <v>1E-4</v>
      </c>
      <c r="Z34" s="1">
        <v>8.9999999999999995E-15</v>
      </c>
      <c r="AA34" s="1">
        <v>9.1250786783056003E-11</v>
      </c>
      <c r="AB34" s="1">
        <v>1.9151219661703899E-10</v>
      </c>
      <c r="AD34">
        <v>1E-4</v>
      </c>
      <c r="AE34" s="1">
        <v>8.9999999999999995E-15</v>
      </c>
      <c r="AF34" s="1">
        <v>5.6728444631993299E-11</v>
      </c>
      <c r="AG34" s="1">
        <v>1.2849438515957501E-10</v>
      </c>
      <c r="AI34" s="1">
        <v>1.0000000000000001E-5</v>
      </c>
      <c r="AJ34" s="1">
        <v>5.0000000000000004E-16</v>
      </c>
      <c r="AK34" s="1">
        <v>7.8096999999999994E-11</v>
      </c>
      <c r="AN34" s="1">
        <v>9.9999999999999995E-7</v>
      </c>
      <c r="AO34" s="1">
        <v>8.9999999999999995E-15</v>
      </c>
      <c r="AP34" s="1">
        <v>1.3962E-11</v>
      </c>
    </row>
    <row r="35" spans="3:43" x14ac:dyDescent="0.25">
      <c r="C35">
        <v>300</v>
      </c>
      <c r="D35">
        <v>2000</v>
      </c>
      <c r="E35">
        <v>1</v>
      </c>
      <c r="F35" s="1">
        <v>5.9999999999999997E-7</v>
      </c>
      <c r="G35">
        <v>0</v>
      </c>
      <c r="H35" s="1">
        <v>5.9999999999999997E-7</v>
      </c>
      <c r="I35">
        <v>0</v>
      </c>
      <c r="J35">
        <v>1.3</v>
      </c>
      <c r="K35">
        <v>1</v>
      </c>
      <c r="L35">
        <v>0</v>
      </c>
      <c r="M35" s="1">
        <v>1.4096808149364901E-10</v>
      </c>
      <c r="N35">
        <v>1.5E-3</v>
      </c>
      <c r="O35" s="1">
        <v>5.0000000000000001E-9</v>
      </c>
      <c r="P35" s="17">
        <v>1.0000000000000001E-5</v>
      </c>
      <c r="Q35" s="1">
        <v>1.9994459339792301E-10</v>
      </c>
      <c r="R35" s="1">
        <v>3.0854348422367498E-11</v>
      </c>
      <c r="S35" s="1">
        <v>8.3326389467544405E-5</v>
      </c>
      <c r="T35" s="1">
        <v>2.6949228907340901E-10</v>
      </c>
      <c r="U35" s="23">
        <v>2.4038888364859298E-10</v>
      </c>
      <c r="V35" s="1"/>
      <c r="Y35" s="1">
        <v>1.0000000000000001E-5</v>
      </c>
      <c r="Z35" s="1">
        <v>8.9999999999999995E-15</v>
      </c>
      <c r="AA35" s="1">
        <v>8.5483848301825303E-11</v>
      </c>
      <c r="AB35" s="1">
        <v>1.7656288380044699E-10</v>
      </c>
      <c r="AD35">
        <v>0.01</v>
      </c>
      <c r="AE35" s="1">
        <v>8.9999999999999995E-15</v>
      </c>
      <c r="AF35" s="1">
        <v>1.27251987349258E-10</v>
      </c>
      <c r="AG35" s="1">
        <v>2.73859169606987E-10</v>
      </c>
      <c r="AI35" s="1">
        <v>1E-4</v>
      </c>
      <c r="AJ35" s="1">
        <v>5.0000000000000004E-16</v>
      </c>
      <c r="AK35" s="1">
        <v>8.8542999999999999E-11</v>
      </c>
      <c r="AN35" s="1">
        <v>9.9999999999999995E-8</v>
      </c>
      <c r="AO35" s="1">
        <v>8.9999999999999995E-15</v>
      </c>
      <c r="AP35" s="1">
        <v>3.1031E-12</v>
      </c>
    </row>
    <row r="36" spans="3:43" x14ac:dyDescent="0.25">
      <c r="C36">
        <v>300</v>
      </c>
      <c r="D36">
        <v>2000</v>
      </c>
      <c r="E36">
        <v>1</v>
      </c>
      <c r="F36" s="1">
        <v>5.9999999999999997E-7</v>
      </c>
      <c r="G36">
        <v>0</v>
      </c>
      <c r="H36" s="1">
        <v>5.9999999999999997E-7</v>
      </c>
      <c r="I36">
        <v>0</v>
      </c>
      <c r="J36">
        <v>1.3</v>
      </c>
      <c r="K36">
        <v>1</v>
      </c>
      <c r="L36">
        <v>0</v>
      </c>
      <c r="M36" s="1">
        <v>1.4096808149364901E-10</v>
      </c>
      <c r="N36">
        <v>1.4999999999999999E-2</v>
      </c>
      <c r="O36" s="1">
        <v>5.0000000000000001E-9</v>
      </c>
      <c r="P36" s="17">
        <v>9.9999999999999995E-7</v>
      </c>
      <c r="Q36" s="1">
        <v>1.77070466280846E-10</v>
      </c>
      <c r="R36" s="1">
        <v>3.4465937797740801E-11</v>
      </c>
      <c r="S36" s="1">
        <v>1.66665972225116E-5</v>
      </c>
      <c r="T36" s="1">
        <v>2.6804947755649702E-10</v>
      </c>
      <c r="U36" s="23">
        <v>2.1059491302048201E-10</v>
      </c>
      <c r="V36" s="1"/>
      <c r="Y36" s="1">
        <v>9.9999999999999995E-7</v>
      </c>
      <c r="Z36" s="1">
        <v>8.9999999999999995E-15</v>
      </c>
      <c r="AA36" s="1">
        <v>8.0288845577519396E-11</v>
      </c>
      <c r="AB36" s="1">
        <v>1.6537558789595101E-10</v>
      </c>
      <c r="AD36">
        <v>1E-4</v>
      </c>
      <c r="AE36" s="1">
        <v>8.9999999999999995E-15</v>
      </c>
      <c r="AF36" s="1">
        <v>5.6728444631993299E-11</v>
      </c>
      <c r="AG36" s="1">
        <v>1.2849438515957501E-10</v>
      </c>
      <c r="AI36" s="1">
        <v>1E-4</v>
      </c>
      <c r="AJ36" s="1">
        <v>5.0000000000000004E-16</v>
      </c>
      <c r="AK36" s="1">
        <v>8.8355000000000001E-11</v>
      </c>
      <c r="AN36" s="1">
        <v>1E-4</v>
      </c>
      <c r="AO36" s="1">
        <v>8.9999999999999995E-15</v>
      </c>
      <c r="AP36" s="1">
        <v>5.5604999999999998E-11</v>
      </c>
      <c r="AQ36" s="1">
        <v>1.2826E-10</v>
      </c>
    </row>
    <row r="37" spans="3:43" s="13" customFormat="1" ht="15.75" thickBot="1" x14ac:dyDescent="0.3">
      <c r="C37" s="13">
        <v>300</v>
      </c>
      <c r="D37" s="13">
        <v>2000</v>
      </c>
      <c r="E37" s="13">
        <v>1</v>
      </c>
      <c r="F37" s="14">
        <v>5.9999999999999997E-7</v>
      </c>
      <c r="G37" s="13">
        <v>0</v>
      </c>
      <c r="H37" s="14">
        <v>5.9999999999999997E-7</v>
      </c>
      <c r="I37" s="13">
        <v>0</v>
      </c>
      <c r="J37" s="13">
        <v>1.3</v>
      </c>
      <c r="K37" s="13">
        <v>1</v>
      </c>
      <c r="L37" s="13">
        <v>0</v>
      </c>
      <c r="M37" s="14">
        <v>1.4096808149364901E-10</v>
      </c>
      <c r="N37" s="13">
        <v>0.15</v>
      </c>
      <c r="O37" s="14">
        <v>5.0000000000000001E-9</v>
      </c>
      <c r="P37" s="18">
        <v>9.9999999999999995E-8</v>
      </c>
      <c r="Q37" s="14">
        <v>1.7249941320411001E-10</v>
      </c>
      <c r="R37" s="14">
        <v>3.4698792823724401E-11</v>
      </c>
      <c r="S37" s="14">
        <v>1.66666527777894E-6</v>
      </c>
      <c r="T37" s="14">
        <v>2.4856957027294603E-10</v>
      </c>
      <c r="U37" s="24">
        <v>1.9230612841243801E-10</v>
      </c>
      <c r="V37" s="14"/>
      <c r="Y37" s="14">
        <v>9.9999999999999995E-7</v>
      </c>
      <c r="Z37" s="14">
        <v>5.0000000000000002E-14</v>
      </c>
      <c r="AA37" s="14">
        <v>2.4721467952076901E-11</v>
      </c>
      <c r="AB37" s="14">
        <v>5.1396789881027401E-11</v>
      </c>
      <c r="AD37" s="14">
        <v>1.0000000000000001E-5</v>
      </c>
      <c r="AE37" s="14">
        <v>2.0000000000000001E-18</v>
      </c>
      <c r="AF37" s="14">
        <v>8.4448703951465906E-11</v>
      </c>
      <c r="AG37" s="14">
        <v>2.4661650965652601E-10</v>
      </c>
      <c r="AI37" s="14">
        <v>9.9999999999999995E-7</v>
      </c>
      <c r="AJ37" s="14">
        <v>4.9999999999999999E-17</v>
      </c>
      <c r="AK37" s="14">
        <v>1.1013E-10</v>
      </c>
      <c r="AN37" s="14">
        <v>1.0000000000000001E-5</v>
      </c>
      <c r="AO37" s="14">
        <v>8.9999999999999995E-15</v>
      </c>
      <c r="AP37" s="14">
        <v>3.2299759083019101E-11</v>
      </c>
      <c r="AQ37" s="14">
        <v>6.2291975669540701E-11</v>
      </c>
    </row>
    <row r="38" spans="3:43" x14ac:dyDescent="0.25">
      <c r="C38">
        <v>300</v>
      </c>
      <c r="D38">
        <v>50000</v>
      </c>
      <c r="E38">
        <v>1</v>
      </c>
      <c r="F38" s="1">
        <v>6.0000000000000002E-6</v>
      </c>
      <c r="G38">
        <v>0</v>
      </c>
      <c r="H38" s="1">
        <v>6.0000000000000002E-6</v>
      </c>
      <c r="I38">
        <v>0</v>
      </c>
      <c r="J38">
        <v>1.3</v>
      </c>
      <c r="K38">
        <v>1</v>
      </c>
      <c r="L38">
        <v>0</v>
      </c>
      <c r="M38" s="1">
        <v>1.1144505372604001E-8</v>
      </c>
      <c r="N38">
        <v>1.4999999999999999E-4</v>
      </c>
      <c r="O38" s="1">
        <v>5.0000000000000003E-10</v>
      </c>
      <c r="P38" s="17">
        <v>1E-4</v>
      </c>
      <c r="Q38" s="1">
        <v>5.5486258889722405E-10</v>
      </c>
      <c r="R38" s="1">
        <v>4.9791543485795098E-11</v>
      </c>
      <c r="S38" s="1">
        <v>8.3329861255780995E-5</v>
      </c>
      <c r="T38" s="1">
        <v>6.5002225877922703E-10</v>
      </c>
      <c r="U38" s="23">
        <v>3.64213915144119E-10</v>
      </c>
      <c r="V38" s="1"/>
      <c r="Y38" s="1">
        <v>1.0000000000000001E-5</v>
      </c>
      <c r="Z38" s="1">
        <v>5.0000000000000002E-14</v>
      </c>
      <c r="AA38" s="1">
        <v>3.7700747770921301E-11</v>
      </c>
      <c r="AB38" s="1">
        <v>7.5766128511878299E-11</v>
      </c>
      <c r="AD38">
        <v>1E-4</v>
      </c>
      <c r="AE38" s="1">
        <v>2.0000000000000001E-18</v>
      </c>
      <c r="AF38" s="1">
        <v>1.2037198971447999E-10</v>
      </c>
      <c r="AG38" s="1">
        <v>3.4041449495384899E-10</v>
      </c>
      <c r="AI38" s="1">
        <v>1.0000000000000001E-5</v>
      </c>
      <c r="AJ38" s="1">
        <v>4.9999999999999999E-17</v>
      </c>
      <c r="AK38" s="1">
        <v>1.1884E-10</v>
      </c>
      <c r="AN38" s="1">
        <v>9.9999999999999995E-7</v>
      </c>
      <c r="AO38" s="1">
        <v>8.9999999999999995E-15</v>
      </c>
      <c r="AP38" s="1">
        <v>1.39617981909066E-11</v>
      </c>
      <c r="AQ38" s="1">
        <v>2.7790110946511E-11</v>
      </c>
    </row>
    <row r="39" spans="3:43" x14ac:dyDescent="0.25">
      <c r="C39">
        <v>300</v>
      </c>
      <c r="D39">
        <v>50000</v>
      </c>
      <c r="E39">
        <v>1</v>
      </c>
      <c r="F39" s="1">
        <v>6.0000000000000002E-6</v>
      </c>
      <c r="G39">
        <v>0</v>
      </c>
      <c r="H39" s="1">
        <v>6.0000000000000002E-6</v>
      </c>
      <c r="I39">
        <v>0</v>
      </c>
      <c r="J39">
        <v>1.3</v>
      </c>
      <c r="K39">
        <v>1</v>
      </c>
      <c r="L39">
        <v>0</v>
      </c>
      <c r="M39" s="1">
        <v>1.1144505372604001E-8</v>
      </c>
      <c r="N39">
        <v>1.4999999999999999E-4</v>
      </c>
      <c r="O39" s="1">
        <v>5.0000000000000003E-10</v>
      </c>
      <c r="P39" s="2">
        <v>1E-4</v>
      </c>
      <c r="Q39" s="1">
        <v>5.4612161912725999E-10</v>
      </c>
      <c r="R39" s="1">
        <v>9.0253682717429906E-11</v>
      </c>
      <c r="S39">
        <v>3.3331944502312398E-4</v>
      </c>
      <c r="T39" s="1">
        <v>6.9850314690583402E-10</v>
      </c>
      <c r="U39" s="23">
        <v>4.3895602610307701E-10</v>
      </c>
      <c r="V39" s="1"/>
      <c r="Y39">
        <v>1E-4</v>
      </c>
      <c r="Z39" s="1">
        <v>5.0000000000000002E-14</v>
      </c>
      <c r="AA39" s="1">
        <v>4.8852959500084899E-11</v>
      </c>
      <c r="AB39" s="1">
        <v>1.0765043348906099E-10</v>
      </c>
      <c r="AD39" s="1">
        <v>9.9999999999999995E-7</v>
      </c>
      <c r="AE39" s="1">
        <v>2.0000000000000001E-18</v>
      </c>
      <c r="AF39" s="1">
        <v>1.04811938501713E-10</v>
      </c>
      <c r="AG39" s="1">
        <v>2.2508244730690299E-10</v>
      </c>
      <c r="AI39" s="1">
        <v>1E-4</v>
      </c>
      <c r="AJ39" s="1">
        <v>4.9999999999999999E-17</v>
      </c>
      <c r="AK39" s="1">
        <v>1.3007E-10</v>
      </c>
      <c r="AN39" s="1">
        <v>9.9999999999999995E-8</v>
      </c>
      <c r="AO39" s="1">
        <v>8.9999999999999995E-15</v>
      </c>
      <c r="AP39" s="1">
        <v>2.7309687588335701E-12</v>
      </c>
      <c r="AQ39" s="1">
        <v>7.1495332029302998E-12</v>
      </c>
    </row>
    <row r="40" spans="3:43" x14ac:dyDescent="0.25">
      <c r="C40">
        <v>300</v>
      </c>
      <c r="D40">
        <v>50000</v>
      </c>
      <c r="E40">
        <v>1</v>
      </c>
      <c r="F40" s="1">
        <v>6.0000000000000002E-6</v>
      </c>
      <c r="G40">
        <v>0</v>
      </c>
      <c r="H40" s="1">
        <v>6.0000000000000002E-6</v>
      </c>
      <c r="I40">
        <v>0</v>
      </c>
      <c r="J40">
        <v>1.3</v>
      </c>
      <c r="K40">
        <v>1</v>
      </c>
      <c r="L40">
        <v>0</v>
      </c>
      <c r="M40" s="1">
        <v>1.1144505372604001E-8</v>
      </c>
      <c r="N40">
        <v>1.4999999999999999E-4</v>
      </c>
      <c r="O40" s="1">
        <v>5.0000000000000003E-10</v>
      </c>
      <c r="P40" s="2">
        <v>1E-4</v>
      </c>
      <c r="Q40" s="1">
        <v>6.8535767083045703E-10</v>
      </c>
      <c r="R40" s="1">
        <v>7.1381489203309598E-11</v>
      </c>
      <c r="S40">
        <v>2.49989583767343E-4</v>
      </c>
      <c r="T40" s="1">
        <v>7.672965787636E-10</v>
      </c>
      <c r="U40" s="23">
        <v>7.4149468594729497E-10</v>
      </c>
      <c r="V40" s="1"/>
      <c r="AD40" s="1">
        <v>9.9999999999999995E-8</v>
      </c>
      <c r="AE40" s="1">
        <v>2.0000000000000001E-18</v>
      </c>
      <c r="AF40" s="1">
        <v>9.25068971448801E-11</v>
      </c>
      <c r="AG40" s="1">
        <v>2.4709684260617597E-10</v>
      </c>
      <c r="AN40" s="1">
        <v>9.9999999999999995E-8</v>
      </c>
      <c r="AO40" s="1">
        <v>1.0000000000000001E-15</v>
      </c>
      <c r="AP40" s="1">
        <v>7.8406022996689496E-11</v>
      </c>
      <c r="AQ40" s="1">
        <v>1.6068100223005899E-10</v>
      </c>
    </row>
    <row r="41" spans="3:43" s="6" customFormat="1" x14ac:dyDescent="0.25">
      <c r="C41" s="6">
        <v>300</v>
      </c>
      <c r="D41" s="6">
        <v>50000</v>
      </c>
      <c r="E41" s="6">
        <v>1</v>
      </c>
      <c r="F41" s="1">
        <v>6.0000000000000002E-6</v>
      </c>
      <c r="G41" s="6">
        <v>0</v>
      </c>
      <c r="H41" s="1">
        <v>6.0000000000000002E-6</v>
      </c>
      <c r="I41" s="6">
        <v>0</v>
      </c>
      <c r="J41" s="6">
        <v>1.3</v>
      </c>
      <c r="K41" s="6">
        <v>1</v>
      </c>
      <c r="L41" s="6">
        <v>0</v>
      </c>
      <c r="M41" s="1">
        <v>1.1144505372604001E-8</v>
      </c>
      <c r="N41" s="6">
        <v>1.4999999999999999E-4</v>
      </c>
      <c r="O41" s="1">
        <v>5.0000000000000003E-10</v>
      </c>
      <c r="P41" s="2">
        <v>1E-4</v>
      </c>
      <c r="Q41" s="1">
        <v>5.6302851612826998E-10</v>
      </c>
      <c r="R41" s="1">
        <v>1.7568252663253101E-10</v>
      </c>
      <c r="S41" s="6">
        <v>5.9998500037499098E-4</v>
      </c>
      <c r="T41" s="1">
        <v>8.2210292467833695E-10</v>
      </c>
      <c r="U41" s="23">
        <v>1.9875114005482E-10</v>
      </c>
      <c r="V41" s="1"/>
      <c r="AD41" s="1"/>
      <c r="AE41" s="1"/>
      <c r="AF41" s="1"/>
      <c r="AG41" s="1"/>
      <c r="AN41" s="1"/>
      <c r="AO41" s="1"/>
      <c r="AP41" s="1"/>
      <c r="AQ41" s="1"/>
    </row>
    <row r="42" spans="3:43" x14ac:dyDescent="0.25">
      <c r="C42">
        <v>300</v>
      </c>
      <c r="D42">
        <v>50000</v>
      </c>
      <c r="E42">
        <v>1</v>
      </c>
      <c r="F42" s="1">
        <v>6.0000000000000002E-6</v>
      </c>
      <c r="G42">
        <v>0</v>
      </c>
      <c r="H42" s="1">
        <v>6.0000000000000002E-6</v>
      </c>
      <c r="I42">
        <v>0</v>
      </c>
      <c r="J42">
        <v>1.3</v>
      </c>
      <c r="K42">
        <v>1</v>
      </c>
      <c r="L42">
        <v>0</v>
      </c>
      <c r="M42" s="1">
        <v>1.1144505372604001E-8</v>
      </c>
      <c r="N42">
        <v>1.4999999999999999E-4</v>
      </c>
      <c r="O42" s="1">
        <v>5.0000000000000003E-10</v>
      </c>
      <c r="P42" s="2">
        <v>1E-4</v>
      </c>
      <c r="Q42" s="1">
        <v>5.4761784847973804E-10</v>
      </c>
      <c r="R42" s="1">
        <v>1.05397487224009E-10</v>
      </c>
      <c r="S42">
        <v>2.9165451439523401E-4</v>
      </c>
      <c r="T42" s="1">
        <v>6.8930543903748501E-10</v>
      </c>
      <c r="U42" s="23">
        <v>3.69943129031939E-10</v>
      </c>
      <c r="V42" s="1"/>
      <c r="Y42" s="5" t="s">
        <v>18</v>
      </c>
      <c r="Z42" s="6"/>
      <c r="AA42" s="6"/>
      <c r="AB42" s="6"/>
      <c r="AD42">
        <v>1E-4</v>
      </c>
      <c r="AE42" s="1">
        <v>2.0000000000000001E-17</v>
      </c>
      <c r="AF42" s="1">
        <v>9.4119721865215496E-11</v>
      </c>
      <c r="AG42" s="1">
        <v>2.8347563548408898E-10</v>
      </c>
      <c r="AN42" s="1">
        <v>9.9999999999999995E-7</v>
      </c>
      <c r="AO42" s="1">
        <v>1.0000000000000001E-15</v>
      </c>
      <c r="AP42" s="1">
        <v>8.3826317226365299E-11</v>
      </c>
      <c r="AQ42" s="1">
        <v>1.72150061427113E-10</v>
      </c>
    </row>
    <row r="43" spans="3:43" x14ac:dyDescent="0.25">
      <c r="C43">
        <v>300</v>
      </c>
      <c r="D43">
        <v>50000</v>
      </c>
      <c r="E43">
        <v>1</v>
      </c>
      <c r="F43" s="1">
        <v>6.0000000000000002E-6</v>
      </c>
      <c r="G43">
        <v>0</v>
      </c>
      <c r="H43" s="1">
        <v>6.0000000000000002E-6</v>
      </c>
      <c r="I43">
        <v>0</v>
      </c>
      <c r="J43">
        <v>1.3</v>
      </c>
      <c r="K43">
        <v>1</v>
      </c>
      <c r="L43">
        <v>0</v>
      </c>
      <c r="M43" s="1">
        <v>1.1144505372604001E-8</v>
      </c>
      <c r="N43">
        <v>1.4999999999999999E-4</v>
      </c>
      <c r="O43" s="1">
        <v>5.0000000000000003E-10</v>
      </c>
      <c r="P43" s="2">
        <v>1E-4</v>
      </c>
      <c r="Q43" s="1">
        <v>4.08635818218212E-10</v>
      </c>
      <c r="R43" s="1">
        <v>4.7415837993279401E-11</v>
      </c>
      <c r="S43">
        <v>3.3331944502312398E-4</v>
      </c>
      <c r="T43" s="1">
        <v>5.3880452426671704E-10</v>
      </c>
      <c r="U43" s="23">
        <v>1.8564590539965201E-10</v>
      </c>
      <c r="V43" s="1"/>
      <c r="W43" s="1">
        <f>AVERAGE(U38:U43)</f>
        <v>3.8316746694681694E-10</v>
      </c>
      <c r="X43" s="1">
        <f t="array" ref="X43">STDEV(U38:U43)</f>
        <v>2.0251865511549243E-10</v>
      </c>
      <c r="Y43" s="7" t="s">
        <v>20</v>
      </c>
      <c r="Z43" s="6"/>
      <c r="AA43" s="6"/>
      <c r="AB43" s="6"/>
      <c r="AD43">
        <v>1E-3</v>
      </c>
      <c r="AE43" s="1">
        <v>2.0000000000000001E-17</v>
      </c>
      <c r="AF43" s="1">
        <v>1.5307892513813001E-10</v>
      </c>
      <c r="AG43" s="1">
        <v>4.3004040588259798E-10</v>
      </c>
      <c r="AN43">
        <v>1E-4</v>
      </c>
      <c r="AO43" s="1">
        <v>1.0000000000000001E-15</v>
      </c>
      <c r="AP43" s="1">
        <v>1.0819212653113099E-10</v>
      </c>
      <c r="AQ43" s="1">
        <v>2.25491739078487E-10</v>
      </c>
    </row>
    <row r="44" spans="3:43" x14ac:dyDescent="0.25">
      <c r="C44">
        <v>300</v>
      </c>
      <c r="D44">
        <v>50000</v>
      </c>
      <c r="E44">
        <v>1</v>
      </c>
      <c r="F44" s="1">
        <v>6.0000000000000002E-6</v>
      </c>
      <c r="G44">
        <v>0</v>
      </c>
      <c r="H44" s="1">
        <v>6.0000000000000002E-6</v>
      </c>
      <c r="I44">
        <v>0</v>
      </c>
      <c r="J44">
        <v>1.3</v>
      </c>
      <c r="K44">
        <v>1</v>
      </c>
      <c r="L44">
        <v>0</v>
      </c>
      <c r="M44" s="1">
        <v>1.1144505372604001E-8</v>
      </c>
      <c r="N44">
        <v>1.5E-3</v>
      </c>
      <c r="O44" s="1">
        <v>5.0000000000000003E-10</v>
      </c>
      <c r="P44" s="17">
        <v>1.0000000000000001E-5</v>
      </c>
      <c r="Q44" s="1">
        <v>1.3075814763282801E-10</v>
      </c>
      <c r="R44" s="1">
        <v>6.4316016011183099E-11</v>
      </c>
      <c r="S44" s="1">
        <v>7.9166336806929996E-5</v>
      </c>
      <c r="T44" s="1">
        <v>4.7904652346133295E-10</v>
      </c>
      <c r="U44" s="23">
        <v>3.2549672447027199E-10</v>
      </c>
      <c r="V44" s="1"/>
      <c r="Y44" s="7" t="s">
        <v>21</v>
      </c>
      <c r="Z44" s="7" t="s">
        <v>22</v>
      </c>
      <c r="AA44" s="7" t="s">
        <v>13</v>
      </c>
      <c r="AB44" s="7" t="s">
        <v>23</v>
      </c>
      <c r="AD44" s="1">
        <v>1.0000000000000001E-5</v>
      </c>
      <c r="AE44" s="1">
        <v>2.0000000000000001E-17</v>
      </c>
      <c r="AF44" s="1">
        <v>9.6684007791426702E-11</v>
      </c>
      <c r="AG44" s="1">
        <v>2.50243939319605E-10</v>
      </c>
    </row>
    <row r="45" spans="3:43" s="6" customFormat="1" x14ac:dyDescent="0.25">
      <c r="C45" s="6">
        <v>300</v>
      </c>
      <c r="D45" s="6">
        <v>50000</v>
      </c>
      <c r="E45" s="6">
        <v>1</v>
      </c>
      <c r="F45" s="1">
        <v>6.0000000000000002E-6</v>
      </c>
      <c r="G45" s="6">
        <v>0</v>
      </c>
      <c r="H45" s="1">
        <v>6.0000000000000002E-6</v>
      </c>
      <c r="I45" s="6">
        <v>0</v>
      </c>
      <c r="J45" s="6">
        <v>1.3</v>
      </c>
      <c r="K45" s="6">
        <v>1</v>
      </c>
      <c r="L45" s="6">
        <v>0</v>
      </c>
      <c r="M45" s="1">
        <v>1.1144505372604001E-8</v>
      </c>
      <c r="N45" s="6">
        <v>1.5E-3</v>
      </c>
      <c r="O45" s="1">
        <v>5.0000000000000003E-10</v>
      </c>
      <c r="P45" s="17">
        <v>1.0000000000000001E-5</v>
      </c>
      <c r="Q45" s="1">
        <v>1.5682119583204599E-10</v>
      </c>
      <c r="R45" s="1">
        <v>7.7715850850223796E-11</v>
      </c>
      <c r="S45" s="1">
        <v>7.2499818750453094E-5</v>
      </c>
      <c r="T45" s="1">
        <v>3.5684776921473E-10</v>
      </c>
      <c r="U45" s="23">
        <v>1.7581538134090399E-10</v>
      </c>
      <c r="V45" s="1"/>
      <c r="Y45" s="7"/>
      <c r="Z45" s="7"/>
      <c r="AA45" s="7"/>
      <c r="AB45" s="7"/>
      <c r="AD45" s="1"/>
      <c r="AE45" s="1"/>
      <c r="AF45" s="1"/>
      <c r="AG45" s="1"/>
    </row>
    <row r="46" spans="3:43" s="6" customFormat="1" x14ac:dyDescent="0.25">
      <c r="C46" s="6">
        <v>300</v>
      </c>
      <c r="D46" s="6">
        <v>50000</v>
      </c>
      <c r="E46" s="6">
        <v>1</v>
      </c>
      <c r="F46" s="1">
        <v>6.0000000000000002E-6</v>
      </c>
      <c r="G46" s="6">
        <v>0</v>
      </c>
      <c r="H46" s="1">
        <v>6.0000000000000002E-6</v>
      </c>
      <c r="I46" s="6">
        <v>0</v>
      </c>
      <c r="J46" s="6">
        <v>1.3</v>
      </c>
      <c r="K46" s="6">
        <v>1</v>
      </c>
      <c r="L46" s="6">
        <v>0</v>
      </c>
      <c r="M46" s="1">
        <v>1.1144505372604001E-8</v>
      </c>
      <c r="N46" s="6">
        <v>1.5E-3</v>
      </c>
      <c r="O46" s="1">
        <v>5.0000000000000003E-10</v>
      </c>
      <c r="P46" s="17">
        <v>1.0000000000000001E-5</v>
      </c>
      <c r="Q46" s="1">
        <v>1.9555588485782401E-10</v>
      </c>
      <c r="R46" s="1">
        <v>6.3683260237100105E-11</v>
      </c>
      <c r="S46" s="1">
        <v>5.4999862500343803E-5</v>
      </c>
      <c r="T46" s="1">
        <v>3.7928635670220999E-10</v>
      </c>
      <c r="U46" s="23">
        <v>2.38912037173687E-10</v>
      </c>
      <c r="V46" s="1"/>
      <c r="Y46" s="7"/>
      <c r="Z46" s="7"/>
      <c r="AA46" s="7"/>
      <c r="AB46" s="7"/>
      <c r="AD46" s="1"/>
      <c r="AE46" s="1"/>
      <c r="AF46" s="1"/>
      <c r="AG46" s="1"/>
    </row>
    <row r="47" spans="3:43" x14ac:dyDescent="0.25">
      <c r="C47">
        <v>300</v>
      </c>
      <c r="D47">
        <v>50000</v>
      </c>
      <c r="E47">
        <v>1</v>
      </c>
      <c r="F47" s="1">
        <v>6.0000000000000002E-6</v>
      </c>
      <c r="G47">
        <v>0</v>
      </c>
      <c r="H47" s="1">
        <v>6.0000000000000002E-6</v>
      </c>
      <c r="I47">
        <v>0</v>
      </c>
      <c r="J47">
        <v>1.3</v>
      </c>
      <c r="K47">
        <v>1</v>
      </c>
      <c r="L47">
        <v>0</v>
      </c>
      <c r="M47" s="1">
        <v>1.1144505372604001E-8</v>
      </c>
      <c r="N47">
        <v>1.5E-3</v>
      </c>
      <c r="O47" s="1">
        <v>5.0000000000000003E-10</v>
      </c>
      <c r="P47" s="17">
        <v>1.0000000000000001E-5</v>
      </c>
      <c r="Q47" s="1">
        <v>9.7794777075862198E-11</v>
      </c>
      <c r="R47" s="1">
        <v>6.7913248586099704E-11</v>
      </c>
      <c r="S47" s="1">
        <v>4.9999791667534703E-5</v>
      </c>
      <c r="T47" s="1">
        <v>2.5931879553511001E-10</v>
      </c>
      <c r="U47" s="23">
        <v>1.3621448498905199E-10</v>
      </c>
      <c r="V47" s="1"/>
      <c r="Y47">
        <v>1E-4</v>
      </c>
      <c r="Z47" s="1">
        <v>5.0000000000000002E-14</v>
      </c>
      <c r="AA47" s="1">
        <v>6.6840428821397399E-12</v>
      </c>
      <c r="AB47" s="1">
        <v>3.1173432651010398E-11</v>
      </c>
      <c r="AD47" s="1">
        <v>9.9999999999999995E-7</v>
      </c>
      <c r="AE47" s="1">
        <v>2.0000000000000001E-17</v>
      </c>
      <c r="AF47" s="1">
        <v>8.9846884929320697E-11</v>
      </c>
      <c r="AG47" s="1">
        <v>2.4778152813630597E-10</v>
      </c>
    </row>
    <row r="48" spans="3:43" x14ac:dyDescent="0.25">
      <c r="C48">
        <v>300</v>
      </c>
      <c r="D48">
        <v>50000</v>
      </c>
      <c r="E48">
        <v>1</v>
      </c>
      <c r="F48" s="1">
        <v>6.0000000000000002E-6</v>
      </c>
      <c r="G48">
        <v>0</v>
      </c>
      <c r="H48" s="1">
        <v>6.0000000000000002E-6</v>
      </c>
      <c r="I48">
        <v>0</v>
      </c>
      <c r="J48">
        <v>1.3</v>
      </c>
      <c r="K48">
        <v>1</v>
      </c>
      <c r="L48">
        <v>0</v>
      </c>
      <c r="M48" s="1">
        <v>1.1144505372604001E-8</v>
      </c>
      <c r="N48">
        <v>1.5E-3</v>
      </c>
      <c r="O48" s="1">
        <v>5.0000000000000003E-10</v>
      </c>
      <c r="P48" s="17">
        <v>1.0000000000000001E-5</v>
      </c>
      <c r="Q48" s="1">
        <v>6.4482457978718301E-11</v>
      </c>
      <c r="R48" s="1">
        <v>8.4998389839396595E-11</v>
      </c>
      <c r="S48" s="1">
        <v>8.7499635418185798E-5</v>
      </c>
      <c r="T48" s="1">
        <v>2.8262290723659201E-10</v>
      </c>
      <c r="U48" s="23">
        <v>1.91733730240091E-10</v>
      </c>
      <c r="V48" s="1"/>
      <c r="Y48" s="1">
        <v>1.0000000000000001E-5</v>
      </c>
      <c r="Z48" s="1">
        <v>5.0000000000000002E-14</v>
      </c>
      <c r="AA48" s="1">
        <v>2.8754045473051401E-13</v>
      </c>
      <c r="AB48" s="1">
        <v>1.9788036897799902E-12</v>
      </c>
      <c r="AD48" s="1">
        <v>4.9999999999999998E-8</v>
      </c>
      <c r="AE48" s="1">
        <v>2.0000000000000001E-17</v>
      </c>
      <c r="AF48" s="1">
        <v>1.24077241343326E-10</v>
      </c>
      <c r="AG48" s="1">
        <v>2.4586660330945301E-10</v>
      </c>
    </row>
    <row r="49" spans="3:33" x14ac:dyDescent="0.25">
      <c r="C49">
        <v>300</v>
      </c>
      <c r="D49">
        <v>50000</v>
      </c>
      <c r="E49">
        <v>1</v>
      </c>
      <c r="F49" s="1">
        <v>6.0000000000000002E-6</v>
      </c>
      <c r="G49">
        <v>0</v>
      </c>
      <c r="H49" s="1">
        <v>6.0000000000000002E-6</v>
      </c>
      <c r="I49">
        <v>0</v>
      </c>
      <c r="J49">
        <v>1.3</v>
      </c>
      <c r="K49">
        <v>1</v>
      </c>
      <c r="L49">
        <v>0</v>
      </c>
      <c r="M49" s="1">
        <v>1.1144505372604001E-8</v>
      </c>
      <c r="N49">
        <v>1.5E-3</v>
      </c>
      <c r="O49" s="1">
        <v>5.0000000000000003E-10</v>
      </c>
      <c r="P49" s="17">
        <v>1.0000000000000001E-5</v>
      </c>
      <c r="Q49" s="1">
        <v>1.2559403530543901E-10</v>
      </c>
      <c r="R49" s="1">
        <v>5.2263714236915902E-11</v>
      </c>
      <c r="S49" s="1">
        <v>6.2499739584418406E-5</v>
      </c>
      <c r="T49" s="1">
        <v>2.5978744776725802E-10</v>
      </c>
      <c r="U49" s="23">
        <v>8.2491197156594199E-11</v>
      </c>
      <c r="V49" s="1"/>
      <c r="Y49">
        <v>1E-3</v>
      </c>
      <c r="Z49" s="1">
        <v>5.0000000000000002E-14</v>
      </c>
      <c r="AA49" s="1">
        <v>4.52160652888346E-11</v>
      </c>
      <c r="AB49" s="1">
        <v>1.45950547548566E-10</v>
      </c>
      <c r="AD49" s="1">
        <v>5.0000000000000001E-9</v>
      </c>
      <c r="AE49" s="1">
        <v>2.0000000000000001E-17</v>
      </c>
      <c r="AF49" s="1">
        <v>1.2255506276556801E-10</v>
      </c>
      <c r="AG49" s="1">
        <v>2.4501675032097099E-10</v>
      </c>
    </row>
    <row r="50" spans="3:33" x14ac:dyDescent="0.25">
      <c r="C50">
        <v>300</v>
      </c>
      <c r="D50">
        <v>50000</v>
      </c>
      <c r="E50">
        <v>1</v>
      </c>
      <c r="F50" s="1">
        <v>6.0000000000000002E-6</v>
      </c>
      <c r="G50">
        <v>0</v>
      </c>
      <c r="H50" s="1">
        <v>6.0000000000000002E-6</v>
      </c>
      <c r="I50">
        <v>0</v>
      </c>
      <c r="J50">
        <v>1.3</v>
      </c>
      <c r="K50">
        <v>1</v>
      </c>
      <c r="L50">
        <v>0</v>
      </c>
      <c r="M50" s="1">
        <v>1.1144505372604001E-8</v>
      </c>
      <c r="N50">
        <v>1.5E-3</v>
      </c>
      <c r="O50" s="1">
        <v>5.0000000000000003E-10</v>
      </c>
      <c r="P50" s="17">
        <v>1.0000000000000001E-5</v>
      </c>
      <c r="Q50" s="1">
        <v>1.57072278339005E-10</v>
      </c>
      <c r="R50" s="1">
        <v>6.3313792589387994E-11</v>
      </c>
      <c r="S50" s="1">
        <v>1.12499531251953E-4</v>
      </c>
      <c r="T50" s="1">
        <v>3.2729861527071898E-10</v>
      </c>
      <c r="U50" s="23">
        <v>2.00961418260352E-10</v>
      </c>
      <c r="V50" s="1"/>
      <c r="W50">
        <f t="array" ref="W50">AVERAGE(U44:U50)</f>
        <v>1.9308928194727886E-10</v>
      </c>
      <c r="X50" s="1">
        <f t="array" ref="X50">STDEV(U45:U50)</f>
        <v>5.4784385254232961E-11</v>
      </c>
      <c r="Y50" s="1">
        <v>9.9999999999999995E-7</v>
      </c>
      <c r="Z50" s="1">
        <v>5.0000000000000002E-14</v>
      </c>
      <c r="AA50" s="1">
        <v>3.5863806820783302E-15</v>
      </c>
      <c r="AB50" s="1">
        <v>7.5873838371809999E-17</v>
      </c>
    </row>
    <row r="51" spans="3:33" x14ac:dyDescent="0.25">
      <c r="C51">
        <v>300</v>
      </c>
      <c r="D51">
        <v>50000</v>
      </c>
      <c r="E51">
        <v>1</v>
      </c>
      <c r="F51" s="1">
        <v>6.0000000000000002E-6</v>
      </c>
      <c r="G51">
        <v>0</v>
      </c>
      <c r="H51" s="1">
        <v>6.0000000000000002E-6</v>
      </c>
      <c r="I51">
        <v>0</v>
      </c>
      <c r="J51" s="1">
        <v>1.3</v>
      </c>
      <c r="K51">
        <v>1</v>
      </c>
      <c r="L51">
        <v>0</v>
      </c>
      <c r="M51" s="1">
        <v>1.1144505372604001E-8</v>
      </c>
      <c r="N51">
        <v>1.4999999999999999E-2</v>
      </c>
      <c r="O51" s="1">
        <v>5.0000000000000003E-10</v>
      </c>
      <c r="P51" s="17">
        <v>9.9999999999999995E-7</v>
      </c>
      <c r="Q51" s="1">
        <v>4.5337019059215598E-11</v>
      </c>
      <c r="R51" s="1">
        <v>6.7648758705948906E-11</v>
      </c>
      <c r="S51" s="1">
        <v>1.1666661805557601E-5</v>
      </c>
      <c r="T51" s="1">
        <v>2.4360648634455402E-10</v>
      </c>
      <c r="U51" s="23">
        <v>3.03130061738343E-11</v>
      </c>
      <c r="V51" s="1"/>
      <c r="W51" s="1"/>
      <c r="X51" s="1"/>
      <c r="Y51">
        <v>1E-4</v>
      </c>
      <c r="Z51" s="1">
        <v>8.9999999999999995E-15</v>
      </c>
      <c r="AA51" s="1">
        <v>3.5775759462166002E-11</v>
      </c>
      <c r="AB51" s="1">
        <v>9.54434180809601E-11</v>
      </c>
    </row>
    <row r="52" spans="3:33" s="6" customFormat="1" x14ac:dyDescent="0.25">
      <c r="C52" s="6">
        <v>300</v>
      </c>
      <c r="D52" s="6">
        <v>50000</v>
      </c>
      <c r="E52" s="6">
        <v>1</v>
      </c>
      <c r="F52" s="1">
        <v>6.0000000000000002E-6</v>
      </c>
      <c r="G52" s="6">
        <v>0</v>
      </c>
      <c r="H52" s="1">
        <v>6.0000000000000002E-6</v>
      </c>
      <c r="I52" s="6">
        <v>0</v>
      </c>
      <c r="J52" s="1">
        <v>1.3</v>
      </c>
      <c r="K52" s="6">
        <v>1</v>
      </c>
      <c r="L52" s="6">
        <v>0</v>
      </c>
      <c r="M52" s="1">
        <v>1.1144505372604001E-8</v>
      </c>
      <c r="N52" s="6">
        <v>1.4999999999999999E-2</v>
      </c>
      <c r="O52" s="1">
        <v>5.0000000000000003E-10</v>
      </c>
      <c r="P52" s="17">
        <v>9.9999999999999995E-7</v>
      </c>
      <c r="Q52" s="1">
        <v>7.84961403714991E-11</v>
      </c>
      <c r="R52" s="1">
        <v>6.4144724958413499E-11</v>
      </c>
      <c r="S52" s="1">
        <v>7.2499981875004503E-6</v>
      </c>
      <c r="T52" s="1">
        <v>3.0727741607080599E-10</v>
      </c>
      <c r="U52" s="23">
        <v>-7.7061736150910602E-12</v>
      </c>
      <c r="V52" s="1"/>
      <c r="W52" s="1"/>
      <c r="X52" s="1"/>
      <c r="Z52" s="1"/>
      <c r="AA52" s="1"/>
      <c r="AB52" s="1"/>
    </row>
    <row r="53" spans="3:33" x14ac:dyDescent="0.25">
      <c r="C53">
        <v>300</v>
      </c>
      <c r="D53">
        <v>50000</v>
      </c>
      <c r="E53">
        <v>1</v>
      </c>
      <c r="F53" s="1">
        <v>6.0000000000000002E-6</v>
      </c>
      <c r="G53">
        <v>0</v>
      </c>
      <c r="H53" s="1">
        <v>6.0000000000000002E-6</v>
      </c>
      <c r="I53">
        <v>0</v>
      </c>
      <c r="J53" s="1">
        <v>1.3</v>
      </c>
      <c r="K53">
        <v>1</v>
      </c>
      <c r="L53">
        <v>0</v>
      </c>
      <c r="M53" s="1">
        <v>1.1144505372604001E-8</v>
      </c>
      <c r="N53">
        <v>1.4999999999999999E-2</v>
      </c>
      <c r="O53" s="1">
        <v>5.0000000000000003E-10</v>
      </c>
      <c r="P53" s="17">
        <v>9.9999999999999995E-7</v>
      </c>
      <c r="Q53" s="1">
        <v>7.3531917190120606E-11</v>
      </c>
      <c r="R53" s="1">
        <v>6.1306245269006299E-11</v>
      </c>
      <c r="S53" s="1">
        <v>8.3333298611125606E-6</v>
      </c>
      <c r="T53" s="1">
        <v>2.8875526954071098E-10</v>
      </c>
      <c r="U53" s="23">
        <v>3.2292863377784802E-11</v>
      </c>
      <c r="V53" s="1"/>
      <c r="W53" s="1"/>
      <c r="X53" s="1"/>
      <c r="Y53" s="1">
        <v>1.0000000000000001E-5</v>
      </c>
      <c r="Z53" s="1">
        <v>8.9999999999999995E-15</v>
      </c>
      <c r="AA53" s="1">
        <v>4.3810239801133302E-12</v>
      </c>
      <c r="AB53" s="1">
        <v>1.0923813216093899E-11</v>
      </c>
      <c r="AD53" s="15"/>
      <c r="AE53" s="16"/>
      <c r="AF53" s="16"/>
      <c r="AG53" s="16"/>
    </row>
    <row r="54" spans="3:33" s="6" customFormat="1" x14ac:dyDescent="0.25">
      <c r="C54" s="2">
        <v>300</v>
      </c>
      <c r="D54" s="6">
        <v>50000</v>
      </c>
      <c r="E54" s="6">
        <v>1</v>
      </c>
      <c r="F54" s="1">
        <v>6.0000000000000002E-6</v>
      </c>
      <c r="G54" s="6">
        <v>0</v>
      </c>
      <c r="H54" s="1">
        <v>6.0000000000000002E-6</v>
      </c>
      <c r="I54" s="6">
        <v>0</v>
      </c>
      <c r="J54" s="1">
        <v>1.3</v>
      </c>
      <c r="K54" s="6">
        <v>1</v>
      </c>
      <c r="L54" s="6">
        <v>0</v>
      </c>
      <c r="M54" s="1">
        <v>1.1144505372604001E-8</v>
      </c>
      <c r="N54" s="6">
        <v>1.4999999999999999E-2</v>
      </c>
      <c r="O54" s="1">
        <v>5.0000000000000003E-10</v>
      </c>
      <c r="P54" s="17">
        <v>9.9999999999999995E-7</v>
      </c>
      <c r="Q54" s="1">
        <v>3.6496354788761497E-11</v>
      </c>
      <c r="R54" s="1">
        <v>7.0065364973569902E-11</v>
      </c>
      <c r="S54" s="1">
        <v>7.4999981250004702E-6</v>
      </c>
      <c r="T54" s="1">
        <v>2.6143410777804698E-10</v>
      </c>
      <c r="U54" s="23">
        <v>-3.5345710749451198E-11</v>
      </c>
      <c r="V54" s="1"/>
      <c r="W54" s="1"/>
      <c r="X54" s="1"/>
      <c r="Y54" s="1"/>
      <c r="Z54" s="1"/>
      <c r="AA54" s="1"/>
      <c r="AB54" s="1"/>
      <c r="AD54" s="15"/>
      <c r="AE54" s="16"/>
      <c r="AF54" s="16"/>
      <c r="AG54" s="16"/>
    </row>
    <row r="55" spans="3:33" x14ac:dyDescent="0.25">
      <c r="C55">
        <v>300</v>
      </c>
      <c r="D55">
        <v>50000</v>
      </c>
      <c r="E55">
        <v>1</v>
      </c>
      <c r="F55" s="1">
        <v>6.0000000000000002E-6</v>
      </c>
      <c r="G55">
        <v>0</v>
      </c>
      <c r="H55" s="1">
        <v>6.0000000000000002E-6</v>
      </c>
      <c r="I55">
        <v>0</v>
      </c>
      <c r="J55" s="1">
        <v>1.3</v>
      </c>
      <c r="K55">
        <v>1</v>
      </c>
      <c r="L55">
        <v>0</v>
      </c>
      <c r="M55" s="1">
        <v>1.1144505372604001E-8</v>
      </c>
      <c r="N55">
        <v>1.4999999999999999E-2</v>
      </c>
      <c r="O55" s="1">
        <v>5.0000000000000003E-10</v>
      </c>
      <c r="P55" s="17">
        <v>9.9999999999999995E-7</v>
      </c>
      <c r="Q55" s="1">
        <v>1.1038042992870601E-11</v>
      </c>
      <c r="R55" s="1">
        <v>7.7419319719773204E-11</v>
      </c>
      <c r="S55" s="1">
        <v>7.9166633680569308E-6</v>
      </c>
      <c r="T55" s="1">
        <v>3.0004743392912801E-10</v>
      </c>
      <c r="U55" s="23">
        <v>7.4947600923406295E-11</v>
      </c>
      <c r="V55" s="1"/>
      <c r="W55" s="1"/>
      <c r="X55" s="1"/>
      <c r="Y55" s="1">
        <v>9.9999999999999995E-7</v>
      </c>
      <c r="Z55" s="1">
        <v>8.9999999999999995E-15</v>
      </c>
      <c r="AA55" s="1">
        <v>3.85456140429062E-13</v>
      </c>
      <c r="AB55" s="1">
        <v>1.21248158315479E-12</v>
      </c>
    </row>
    <row r="56" spans="3:33" x14ac:dyDescent="0.25">
      <c r="C56">
        <v>300</v>
      </c>
      <c r="D56">
        <v>50000</v>
      </c>
      <c r="E56">
        <v>1</v>
      </c>
      <c r="F56" s="1">
        <v>6.0000000000000002E-6</v>
      </c>
      <c r="G56">
        <v>0</v>
      </c>
      <c r="H56" s="1">
        <v>6.0000000000000002E-6</v>
      </c>
      <c r="I56">
        <v>0</v>
      </c>
      <c r="J56" s="1">
        <v>1.3</v>
      </c>
      <c r="K56">
        <v>1</v>
      </c>
      <c r="L56">
        <v>0</v>
      </c>
      <c r="M56" s="1">
        <v>1.1144505372604001E-8</v>
      </c>
      <c r="N56">
        <v>1.4999999999999999E-2</v>
      </c>
      <c r="O56" s="1">
        <v>5.0000000000000003E-10</v>
      </c>
      <c r="P56" s="17">
        <v>9.9999999999999995E-7</v>
      </c>
      <c r="Q56" s="1">
        <v>4.5850706318640598E-11</v>
      </c>
      <c r="R56" s="1">
        <v>6.7078120853461294E-11</v>
      </c>
      <c r="S56" s="1">
        <v>5.4166644097231596E-6</v>
      </c>
      <c r="T56" s="1">
        <v>2.9855007538147501E-10</v>
      </c>
      <c r="U56" s="23">
        <v>1.5192725449272601E-11</v>
      </c>
      <c r="V56" s="1"/>
      <c r="W56" s="1"/>
      <c r="X56" s="1"/>
      <c r="Y56" s="1">
        <v>1.0000000000000001E-5</v>
      </c>
      <c r="Z56" s="1">
        <v>8.9999999999999999E-18</v>
      </c>
      <c r="AA56" s="1">
        <v>1.30591550429866E-10</v>
      </c>
      <c r="AB56" s="1">
        <v>2.6115161650576901E-10</v>
      </c>
    </row>
    <row r="57" spans="3:33" x14ac:dyDescent="0.25">
      <c r="C57">
        <v>300</v>
      </c>
      <c r="D57">
        <v>50000</v>
      </c>
      <c r="E57">
        <v>1</v>
      </c>
      <c r="F57" s="1">
        <v>6.0000000000000002E-6</v>
      </c>
      <c r="G57">
        <v>0</v>
      </c>
      <c r="H57" s="1">
        <v>6.0000000000000002E-6</v>
      </c>
      <c r="I57">
        <v>0</v>
      </c>
      <c r="J57" s="1">
        <v>1.3</v>
      </c>
      <c r="K57">
        <v>1</v>
      </c>
      <c r="L57">
        <v>0</v>
      </c>
      <c r="M57" s="1">
        <v>1.1144505372604001E-8</v>
      </c>
      <c r="N57">
        <v>1.4999999999999999E-2</v>
      </c>
      <c r="O57" s="1">
        <v>5.0000000000000003E-10</v>
      </c>
      <c r="P57" s="17">
        <v>9.9999999999999995E-7</v>
      </c>
      <c r="Q57" s="1">
        <v>5.9025944123415502E-11</v>
      </c>
      <c r="R57" s="1">
        <v>6.8996453089748795E-11</v>
      </c>
      <c r="S57" s="1">
        <v>9.9999958333350697E-6</v>
      </c>
      <c r="T57" s="1">
        <v>2.5031388963519598E-10</v>
      </c>
      <c r="U57" s="23">
        <v>6.7985750001380098E-12</v>
      </c>
      <c r="V57" s="1"/>
      <c r="W57" s="1">
        <f t="array" ref="W57">AVERAGE(U51:U57)</f>
        <v>1.6641840937127678E-11</v>
      </c>
      <c r="X57" s="1">
        <f t="array" ref="X57">STDEV(U52:U57)</f>
        <v>3.743764732867296E-11</v>
      </c>
      <c r="Y57">
        <v>1E-4</v>
      </c>
      <c r="Z57" s="1">
        <v>8.9999999999999999E-18</v>
      </c>
      <c r="AA57" s="1">
        <v>1.9016871074196301E-10</v>
      </c>
      <c r="AB57" s="1">
        <v>4.2754859584310801E-10</v>
      </c>
    </row>
    <row r="58" spans="3:33" x14ac:dyDescent="0.25">
      <c r="C58">
        <v>300</v>
      </c>
      <c r="D58">
        <v>50000</v>
      </c>
      <c r="E58">
        <v>1</v>
      </c>
      <c r="F58" s="1">
        <v>6.0000000000000002E-6</v>
      </c>
      <c r="G58">
        <v>0</v>
      </c>
      <c r="H58" s="1">
        <v>6.0000000000000002E-6</v>
      </c>
      <c r="I58">
        <v>0</v>
      </c>
      <c r="J58" s="1">
        <v>1.3</v>
      </c>
      <c r="K58">
        <v>1</v>
      </c>
      <c r="L58">
        <v>0</v>
      </c>
      <c r="M58" s="1">
        <v>1.1144505372604001E-8</v>
      </c>
      <c r="N58" s="1">
        <v>1.5E-5</v>
      </c>
      <c r="O58" s="1">
        <v>5.0000000000000003E-10</v>
      </c>
      <c r="P58" s="2">
        <v>1E-3</v>
      </c>
      <c r="Q58" s="1">
        <v>2.1194474900109299E-9</v>
      </c>
      <c r="R58" s="1">
        <v>3.8168097622444901E-10</v>
      </c>
      <c r="S58" s="1">
        <v>1.24982641299819E-3</v>
      </c>
      <c r="T58" s="1">
        <v>2.7357510339051499E-9</v>
      </c>
      <c r="U58" s="23">
        <v>1.0600121087649999E-9</v>
      </c>
      <c r="V58" s="1"/>
      <c r="W58" s="1"/>
      <c r="X58" s="1"/>
      <c r="Y58" s="1">
        <v>9.9999999999999995E-7</v>
      </c>
      <c r="Z58" s="1">
        <v>8.9999999999999999E-18</v>
      </c>
      <c r="AA58" s="1">
        <v>1.18310616730383E-10</v>
      </c>
      <c r="AB58" s="1">
        <v>2.3848180439704299E-10</v>
      </c>
    </row>
    <row r="59" spans="3:33" x14ac:dyDescent="0.25">
      <c r="C59">
        <v>300</v>
      </c>
      <c r="D59">
        <v>50000</v>
      </c>
      <c r="E59">
        <v>1</v>
      </c>
      <c r="F59" s="1">
        <v>6.0000000000000002E-6</v>
      </c>
      <c r="G59">
        <v>0</v>
      </c>
      <c r="H59" s="1">
        <v>6.0000000000000002E-6</v>
      </c>
      <c r="I59">
        <v>0</v>
      </c>
      <c r="J59" s="1">
        <v>1.3</v>
      </c>
      <c r="K59">
        <v>1</v>
      </c>
      <c r="L59">
        <v>0</v>
      </c>
      <c r="M59" s="1">
        <v>1.1144505372604001E-8</v>
      </c>
      <c r="N59" s="1">
        <v>1.5E-5</v>
      </c>
      <c r="O59" s="1">
        <v>5.0000000000000003E-10</v>
      </c>
      <c r="P59" s="2">
        <v>1E-3</v>
      </c>
      <c r="Q59" s="1">
        <v>2.13148738993763E-9</v>
      </c>
      <c r="R59" s="1">
        <v>3.5862195557658803E-10</v>
      </c>
      <c r="S59" s="1">
        <v>1.80530481877517E-3</v>
      </c>
      <c r="T59" s="1">
        <v>2.69023404567488E-9</v>
      </c>
      <c r="U59" s="23">
        <v>1.3616274142654199E-9</v>
      </c>
      <c r="V59" s="1"/>
      <c r="W59" s="1"/>
      <c r="X59" s="1"/>
      <c r="Y59" s="1">
        <v>9.9999999999999995E-8</v>
      </c>
      <c r="Z59" s="1">
        <v>8.9999999999999999E-18</v>
      </c>
      <c r="AA59" s="1">
        <v>1.16144427977298E-10</v>
      </c>
      <c r="AB59" s="1">
        <v>2.3249512044019701E-10</v>
      </c>
    </row>
    <row r="60" spans="3:33" s="6" customFormat="1" x14ac:dyDescent="0.25">
      <c r="C60" s="6">
        <v>300</v>
      </c>
      <c r="D60" s="6">
        <v>50000</v>
      </c>
      <c r="E60" s="6">
        <v>1</v>
      </c>
      <c r="F60" s="1">
        <v>6.0000000000000002E-6</v>
      </c>
      <c r="G60" s="6">
        <v>0</v>
      </c>
      <c r="H60" s="1">
        <v>6.0000000000000002E-6</v>
      </c>
      <c r="I60" s="6">
        <v>0</v>
      </c>
      <c r="J60" s="1">
        <v>1.3</v>
      </c>
      <c r="K60" s="6">
        <v>1</v>
      </c>
      <c r="L60" s="6">
        <v>0</v>
      </c>
      <c r="M60" s="1">
        <v>1.1144505372604001E-8</v>
      </c>
      <c r="N60" s="1">
        <v>1.5E-5</v>
      </c>
      <c r="O60" s="1">
        <v>5.0000000000000003E-10</v>
      </c>
      <c r="P60" s="2">
        <v>1E-3</v>
      </c>
      <c r="Q60" s="1">
        <v>1.0969849949692801E-9</v>
      </c>
      <c r="R60" s="1">
        <v>3.6252006801471101E-10</v>
      </c>
      <c r="S60" s="1">
        <v>4.9987503124219004E-4</v>
      </c>
      <c r="T60" s="1">
        <v>1.70913907415421E-9</v>
      </c>
      <c r="U60" s="23">
        <v>1.3216909788524001E-9</v>
      </c>
      <c r="V60" s="1"/>
      <c r="W60" s="1"/>
      <c r="X60" s="1"/>
      <c r="Y60" s="1"/>
      <c r="Z60" s="1"/>
      <c r="AA60" s="1"/>
      <c r="AB60" s="1"/>
    </row>
    <row r="61" spans="3:33" x14ac:dyDescent="0.25">
      <c r="C61">
        <v>300</v>
      </c>
      <c r="D61">
        <v>50000</v>
      </c>
      <c r="E61">
        <v>1</v>
      </c>
      <c r="F61" s="1">
        <v>6.0000000000000002E-6</v>
      </c>
      <c r="G61">
        <v>0</v>
      </c>
      <c r="H61" s="1">
        <v>6.0000000000000002E-6</v>
      </c>
      <c r="I61">
        <v>0</v>
      </c>
      <c r="J61" s="1">
        <v>1.3</v>
      </c>
      <c r="K61">
        <v>1</v>
      </c>
      <c r="L61">
        <v>0</v>
      </c>
      <c r="M61" s="1">
        <v>1.1144505372604001E-8</v>
      </c>
      <c r="N61" s="1">
        <v>1.5E-5</v>
      </c>
      <c r="O61" s="1">
        <v>5.0000000000000003E-10</v>
      </c>
      <c r="P61" s="2">
        <v>1E-3</v>
      </c>
      <c r="Q61" s="1">
        <v>2.2593171508492001E-9</v>
      </c>
      <c r="R61" s="1">
        <v>3.6033039909309299E-10</v>
      </c>
      <c r="S61" s="1">
        <v>9.7208721010970704E-4</v>
      </c>
      <c r="T61" s="1">
        <v>2.8351754189360799E-9</v>
      </c>
      <c r="U61" s="23">
        <v>1.63156637800458E-9</v>
      </c>
      <c r="V61" s="1"/>
      <c r="W61" s="1"/>
      <c r="X61" s="1"/>
      <c r="Y61">
        <v>1E-4</v>
      </c>
      <c r="Z61" s="1">
        <v>8.9999999999999993E-30</v>
      </c>
      <c r="AA61" s="1">
        <v>1.6098920902659601E-10</v>
      </c>
      <c r="AB61" s="1">
        <v>4.7527367790149098E-10</v>
      </c>
    </row>
    <row r="62" spans="3:33" x14ac:dyDescent="0.25">
      <c r="C62">
        <v>300</v>
      </c>
      <c r="D62">
        <v>50000</v>
      </c>
      <c r="E62">
        <v>1</v>
      </c>
      <c r="F62" s="1">
        <v>6.0000000000000002E-6</v>
      </c>
      <c r="G62">
        <v>0</v>
      </c>
      <c r="H62" s="1">
        <v>6.0000000000000002E-6</v>
      </c>
      <c r="I62">
        <v>0</v>
      </c>
      <c r="J62" s="1">
        <v>1.3</v>
      </c>
      <c r="K62">
        <v>1</v>
      </c>
      <c r="L62">
        <v>0</v>
      </c>
      <c r="M62" s="1">
        <v>1.1144505372604001E-8</v>
      </c>
      <c r="N62" s="1">
        <v>1.5E-5</v>
      </c>
      <c r="O62" s="1">
        <v>5.0000000000000003E-10</v>
      </c>
      <c r="P62" s="2">
        <v>1E-3</v>
      </c>
      <c r="Q62" s="1">
        <v>2.2230805580139701E-9</v>
      </c>
      <c r="R62" s="1">
        <v>3.63196228540984E-10</v>
      </c>
      <c r="S62" s="1">
        <v>1.52756561588668E-3</v>
      </c>
      <c r="T62" s="1">
        <v>2.8253285577871599E-9</v>
      </c>
      <c r="U62" s="23">
        <v>1.5029971261681701E-9</v>
      </c>
      <c r="V62" s="1"/>
      <c r="W62" s="1"/>
      <c r="X62" s="1"/>
      <c r="Y62">
        <v>1E-4</v>
      </c>
      <c r="Z62" s="1">
        <v>2.0000000000000001E-18</v>
      </c>
      <c r="AA62" s="1">
        <v>1.64665453133667E-10</v>
      </c>
      <c r="AB62" s="1">
        <v>4.6260251628481102E-10</v>
      </c>
    </row>
    <row r="63" spans="3:33" x14ac:dyDescent="0.25">
      <c r="C63">
        <v>300</v>
      </c>
      <c r="D63">
        <v>50000</v>
      </c>
      <c r="E63">
        <v>1</v>
      </c>
      <c r="F63" s="1">
        <v>6.0000000000000002E-6</v>
      </c>
      <c r="G63">
        <v>0</v>
      </c>
      <c r="H63" s="1">
        <v>6.0000000000000002E-6</v>
      </c>
      <c r="I63">
        <v>0</v>
      </c>
      <c r="J63" s="1">
        <v>1.3</v>
      </c>
      <c r="K63">
        <v>1</v>
      </c>
      <c r="L63">
        <v>0</v>
      </c>
      <c r="M63" s="1">
        <v>1.1144505372604001E-8</v>
      </c>
      <c r="N63" s="1">
        <v>1.5E-5</v>
      </c>
      <c r="O63" s="1">
        <v>5.0000000000000003E-10</v>
      </c>
      <c r="P63" s="2">
        <v>1E-3</v>
      </c>
      <c r="Q63" s="1">
        <v>2.1745031609493299E-9</v>
      </c>
      <c r="R63" s="1">
        <v>3.3833568222237502E-10</v>
      </c>
      <c r="S63" s="1">
        <v>1.94417442021941E-3</v>
      </c>
      <c r="T63" s="1">
        <v>2.76576914561813E-9</v>
      </c>
      <c r="U63" s="23">
        <v>1.57111693903444E-9</v>
      </c>
      <c r="V63" s="1"/>
      <c r="W63" s="1">
        <f t="array" ref="W63">AVERAGE(U58:U63)</f>
        <v>1.4081684908483349E-9</v>
      </c>
      <c r="X63" s="1">
        <f t="array" ref="X63">STDEV(U58:U63)</f>
        <v>2.0799451007400049E-10</v>
      </c>
      <c r="Y63" s="1">
        <v>1.0000000000000001E-5</v>
      </c>
      <c r="Z63" s="1">
        <v>2.0000000000000001E-18</v>
      </c>
      <c r="AA63" s="1">
        <v>1.2347829938980101E-10</v>
      </c>
      <c r="AB63" s="1">
        <v>2.8801317409660798E-10</v>
      </c>
    </row>
    <row r="64" spans="3:33" s="6" customFormat="1" x14ac:dyDescent="0.25">
      <c r="C64" s="6">
        <v>300</v>
      </c>
      <c r="D64" s="6">
        <v>50000</v>
      </c>
      <c r="E64" s="6">
        <v>1</v>
      </c>
      <c r="F64" s="1">
        <v>6.0000000000000002E-6</v>
      </c>
      <c r="G64" s="6">
        <v>0</v>
      </c>
      <c r="H64" s="1">
        <v>6.0000000000000002E-6</v>
      </c>
      <c r="I64" s="6">
        <v>0</v>
      </c>
      <c r="J64" s="1">
        <v>1.3</v>
      </c>
      <c r="K64" s="6">
        <v>1</v>
      </c>
      <c r="L64" s="6">
        <v>0</v>
      </c>
      <c r="M64" s="1">
        <v>1.1144505372604001E-8</v>
      </c>
      <c r="N64" s="1">
        <v>5.0000000000000001E-3</v>
      </c>
      <c r="O64" s="1">
        <v>5.0000000000000003E-10</v>
      </c>
      <c r="P64" s="17">
        <v>3.0000000000000001E-6</v>
      </c>
      <c r="Q64" s="1">
        <v>1.20641524574885E-10</v>
      </c>
      <c r="R64" s="1">
        <v>6.5703918722795902E-11</v>
      </c>
      <c r="S64" s="1">
        <v>1.1999994000003001E-5</v>
      </c>
      <c r="T64" s="1">
        <v>3.3215407523266201E-10</v>
      </c>
      <c r="U64" s="23">
        <v>1.06973586848867E-10</v>
      </c>
      <c r="V64" s="1"/>
      <c r="W64" s="1">
        <f t="array" ref="W64">AVERAGE(U64:U66)</f>
        <v>9.4209718418365357E-11</v>
      </c>
      <c r="X64" s="1">
        <f t="array" ref="X64">STDEV(U64:U66)</f>
        <v>1.1166317136508538E-11</v>
      </c>
      <c r="Y64" s="1"/>
      <c r="Z64" s="1"/>
      <c r="AA64" s="1"/>
      <c r="AB64" s="1"/>
    </row>
    <row r="65" spans="3:28" s="6" customFormat="1" x14ac:dyDescent="0.25">
      <c r="C65" s="6">
        <v>300</v>
      </c>
      <c r="D65" s="6">
        <v>50000</v>
      </c>
      <c r="E65" s="6">
        <v>1</v>
      </c>
      <c r="F65" s="1">
        <v>6.0000000000000002E-6</v>
      </c>
      <c r="G65" s="6">
        <v>0</v>
      </c>
      <c r="H65" s="1">
        <v>6.0000000000000002E-6</v>
      </c>
      <c r="I65" s="6">
        <v>0</v>
      </c>
      <c r="J65" s="1">
        <v>1.3</v>
      </c>
      <c r="K65" s="6">
        <v>1</v>
      </c>
      <c r="L65" s="6">
        <v>0</v>
      </c>
      <c r="M65" s="1">
        <v>1.1144505372604001E-8</v>
      </c>
      <c r="N65" s="1">
        <v>5.0000000000000001E-3</v>
      </c>
      <c r="O65" s="1">
        <v>5.0000000000000003E-10</v>
      </c>
      <c r="P65" s="17">
        <v>3.0000000000000001E-6</v>
      </c>
      <c r="Q65" s="1">
        <v>8.0736443686079206E-11</v>
      </c>
      <c r="R65" s="1">
        <v>6.2219083493561094E-11</v>
      </c>
      <c r="S65" s="1">
        <v>2.24999887500056E-5</v>
      </c>
      <c r="T65" s="1">
        <v>2.4575900504062801E-10</v>
      </c>
      <c r="U65" s="23">
        <v>8.6246839735488602E-11</v>
      </c>
      <c r="V65" s="1"/>
      <c r="W65" s="1"/>
      <c r="X65" s="1"/>
      <c r="Y65" s="1"/>
      <c r="Z65" s="1"/>
      <c r="AA65" s="1"/>
      <c r="AB65" s="1"/>
    </row>
    <row r="66" spans="3:28" s="6" customFormat="1" x14ac:dyDescent="0.25">
      <c r="C66" s="6">
        <v>300</v>
      </c>
      <c r="D66" s="6">
        <v>50000</v>
      </c>
      <c r="E66" s="6">
        <v>1</v>
      </c>
      <c r="F66" s="1">
        <v>6.0000000000000002E-6</v>
      </c>
      <c r="G66" s="6">
        <v>0</v>
      </c>
      <c r="H66" s="1">
        <v>6.0000000000000002E-6</v>
      </c>
      <c r="I66" s="6">
        <v>0</v>
      </c>
      <c r="J66" s="1">
        <v>1.3</v>
      </c>
      <c r="K66" s="6">
        <v>1</v>
      </c>
      <c r="L66" s="6">
        <v>0</v>
      </c>
      <c r="M66" s="1">
        <v>1.1144505372604001E-8</v>
      </c>
      <c r="N66" s="1">
        <v>5.0000000000000001E-3</v>
      </c>
      <c r="O66" s="1">
        <v>5.0000000000000003E-10</v>
      </c>
      <c r="P66" s="17">
        <v>3.0000000000000001E-6</v>
      </c>
      <c r="Q66" s="1">
        <v>1.04476254241711E-10</v>
      </c>
      <c r="R66" s="1">
        <v>6.4575468337313506E-11</v>
      </c>
      <c r="S66" s="1">
        <v>2.3999988000006002E-5</v>
      </c>
      <c r="T66" s="1">
        <v>2.67744155346766E-10</v>
      </c>
      <c r="U66" s="23">
        <v>8.94087286707405E-11</v>
      </c>
      <c r="V66" s="1"/>
      <c r="W66" s="1"/>
      <c r="X66" s="1"/>
      <c r="Y66" s="1"/>
      <c r="Z66" s="1"/>
      <c r="AA66" s="1"/>
      <c r="AB66" s="1"/>
    </row>
    <row r="67" spans="3:28" s="6" customFormat="1" x14ac:dyDescent="0.25">
      <c r="C67" s="6">
        <v>300</v>
      </c>
      <c r="D67" s="6">
        <v>50000</v>
      </c>
      <c r="E67" s="6">
        <v>1</v>
      </c>
      <c r="F67" s="1">
        <v>6.0000000000000002E-6</v>
      </c>
      <c r="G67" s="6">
        <v>0</v>
      </c>
      <c r="H67" s="1">
        <v>6.0000000000000002E-6</v>
      </c>
      <c r="I67" s="6">
        <v>0</v>
      </c>
      <c r="J67" s="6">
        <v>1.3</v>
      </c>
      <c r="K67" s="6">
        <v>1</v>
      </c>
      <c r="L67" s="6">
        <v>0</v>
      </c>
      <c r="M67" s="1">
        <v>1.1144505372604001E-8</v>
      </c>
      <c r="N67" s="6">
        <v>0.03</v>
      </c>
      <c r="O67" s="1">
        <v>5.0000000000000003E-10</v>
      </c>
      <c r="P67" s="17">
        <v>4.9999999999999998E-7</v>
      </c>
      <c r="Q67" s="1">
        <v>6.9237077514562302E-11</v>
      </c>
      <c r="R67" s="1">
        <v>6.0543304245201601E-11</v>
      </c>
      <c r="S67" s="1">
        <v>4.6874985351567103E-6</v>
      </c>
      <c r="T67" s="1">
        <v>2.5656002516957802E-10</v>
      </c>
      <c r="U67" s="23">
        <v>3.20973896182191E-12</v>
      </c>
      <c r="V67" s="1"/>
      <c r="W67" s="1"/>
      <c r="X67" s="1"/>
      <c r="Y67" s="1"/>
      <c r="Z67" s="1"/>
      <c r="AA67" s="1"/>
      <c r="AB67" s="1"/>
    </row>
    <row r="68" spans="3:28" s="6" customFormat="1" x14ac:dyDescent="0.25">
      <c r="C68" s="6">
        <v>300</v>
      </c>
      <c r="D68" s="6">
        <v>50000</v>
      </c>
      <c r="E68" s="6">
        <v>1</v>
      </c>
      <c r="F68" s="1">
        <v>6.0000000000000002E-6</v>
      </c>
      <c r="G68" s="6">
        <v>0</v>
      </c>
      <c r="H68" s="1">
        <v>6.0000000000000002E-6</v>
      </c>
      <c r="I68" s="6">
        <v>0</v>
      </c>
      <c r="J68" s="1">
        <v>1.3</v>
      </c>
      <c r="K68" s="6">
        <v>1</v>
      </c>
      <c r="L68" s="6">
        <v>0</v>
      </c>
      <c r="M68" s="1">
        <v>1.1144505372604001E-8</v>
      </c>
      <c r="N68" s="1">
        <v>0.03</v>
      </c>
      <c r="O68" s="1">
        <v>5.0000000000000003E-10</v>
      </c>
      <c r="P68" s="17">
        <v>4.9999999999999998E-7</v>
      </c>
      <c r="Q68" s="1">
        <v>1.64592542631414E-11</v>
      </c>
      <c r="R68" s="1">
        <v>6.2857351900555894E-11</v>
      </c>
      <c r="S68" s="1">
        <v>3.1249990234378098E-6</v>
      </c>
      <c r="T68" s="1">
        <v>2.2950757102876799E-10</v>
      </c>
      <c r="U68" s="23">
        <v>5.1720915038829301E-12</v>
      </c>
      <c r="V68" s="1"/>
      <c r="W68" s="1"/>
      <c r="X68" s="1"/>
      <c r="Y68" s="1"/>
      <c r="Z68" s="1"/>
      <c r="AA68" s="1"/>
      <c r="AB68" s="1"/>
    </row>
    <row r="69" spans="3:28" s="6" customFormat="1" x14ac:dyDescent="0.25">
      <c r="C69" s="6">
        <v>300</v>
      </c>
      <c r="D69" s="6">
        <v>50000</v>
      </c>
      <c r="E69" s="6">
        <v>1</v>
      </c>
      <c r="F69" s="1">
        <v>6.0000000000000002E-6</v>
      </c>
      <c r="G69" s="6">
        <v>0</v>
      </c>
      <c r="H69" s="1">
        <v>6.0000000000000002E-6</v>
      </c>
      <c r="I69" s="6">
        <v>0</v>
      </c>
      <c r="J69" s="1">
        <v>1.3</v>
      </c>
      <c r="K69" s="6">
        <v>1</v>
      </c>
      <c r="L69" s="6">
        <v>0</v>
      </c>
      <c r="M69" s="1">
        <v>1.1144505372604001E-8</v>
      </c>
      <c r="N69" s="1">
        <v>0.03</v>
      </c>
      <c r="O69" s="1">
        <v>5.0000000000000003E-10</v>
      </c>
      <c r="P69" s="17">
        <v>4.9999999999999998E-7</v>
      </c>
      <c r="Q69" s="1">
        <v>2.4786426531404701E-11</v>
      </c>
      <c r="R69" s="1">
        <v>6.8672935702657297E-11</v>
      </c>
      <c r="S69" s="1">
        <v>2.9166654513894002E-6</v>
      </c>
      <c r="T69" s="1">
        <v>2.3696261137269798E-10</v>
      </c>
      <c r="U69" s="23">
        <v>2.1729821904552299E-12</v>
      </c>
      <c r="V69" s="1"/>
      <c r="W69" s="1"/>
      <c r="X69" s="1"/>
      <c r="Y69" s="1"/>
      <c r="Z69" s="1"/>
      <c r="AA69" s="1"/>
      <c r="AB69" s="1"/>
    </row>
    <row r="70" spans="3:28" s="6" customFormat="1" x14ac:dyDescent="0.25">
      <c r="C70" s="6">
        <v>300</v>
      </c>
      <c r="D70" s="6">
        <v>50000</v>
      </c>
      <c r="E70" s="6">
        <v>1</v>
      </c>
      <c r="F70" s="1">
        <v>6.0000000000000002E-6</v>
      </c>
      <c r="G70" s="6">
        <v>0</v>
      </c>
      <c r="H70" s="1">
        <v>6.0000000000000002E-6</v>
      </c>
      <c r="I70" s="6">
        <v>0</v>
      </c>
      <c r="J70" s="1">
        <v>1.3</v>
      </c>
      <c r="K70" s="6">
        <v>1</v>
      </c>
      <c r="L70" s="6">
        <v>0</v>
      </c>
      <c r="M70" s="1">
        <v>1.1144505372604001E-8</v>
      </c>
      <c r="N70" s="1">
        <v>0.03</v>
      </c>
      <c r="O70" s="1">
        <v>5.0000000000000003E-10</v>
      </c>
      <c r="P70" s="17">
        <v>4.9999999999999998E-7</v>
      </c>
      <c r="Q70" s="1">
        <v>5.45106863572381E-11</v>
      </c>
      <c r="R70" s="1">
        <v>6.0551351100911496E-11</v>
      </c>
      <c r="S70" s="1">
        <v>5.3124983398442703E-6</v>
      </c>
      <c r="T70" s="1">
        <v>2.7953995257284198E-10</v>
      </c>
      <c r="U70" s="23">
        <v>1.9555986697549899E-11</v>
      </c>
      <c r="V70" s="1"/>
      <c r="W70" s="1"/>
      <c r="X70" s="1"/>
      <c r="Y70" s="1"/>
      <c r="Z70" s="1"/>
      <c r="AA70" s="1"/>
      <c r="AB70" s="1"/>
    </row>
    <row r="71" spans="3:28" s="6" customFormat="1" x14ac:dyDescent="0.25">
      <c r="C71" s="6">
        <v>300</v>
      </c>
      <c r="D71" s="6">
        <v>50000</v>
      </c>
      <c r="E71" s="6">
        <v>1</v>
      </c>
      <c r="F71" s="1">
        <v>6.0000000000000002E-6</v>
      </c>
      <c r="G71" s="6">
        <v>0</v>
      </c>
      <c r="H71" s="1">
        <v>6.0000000000000002E-6</v>
      </c>
      <c r="I71" s="6">
        <v>0</v>
      </c>
      <c r="J71" s="1">
        <v>1.3</v>
      </c>
      <c r="K71" s="6">
        <v>1</v>
      </c>
      <c r="L71" s="6">
        <v>0</v>
      </c>
      <c r="M71" s="1">
        <v>1.1144505372604001E-8</v>
      </c>
      <c r="N71" s="1">
        <v>0.03</v>
      </c>
      <c r="O71" s="1">
        <v>5.0000000000000003E-10</v>
      </c>
      <c r="P71" s="17">
        <v>4.9999999999999998E-7</v>
      </c>
      <c r="Q71" s="1">
        <v>6.9237077514562302E-11</v>
      </c>
      <c r="R71" s="1">
        <v>6.0543304245201601E-11</v>
      </c>
      <c r="S71" s="1">
        <v>4.6874985351567103E-6</v>
      </c>
      <c r="T71" s="1">
        <v>2.5656002516957802E-10</v>
      </c>
      <c r="U71" s="23">
        <v>3.20973896182191E-12</v>
      </c>
      <c r="V71" s="1"/>
      <c r="W71" s="1">
        <f>AVERAGE(U67:U76)</f>
        <v>3.5960983338863212E-12</v>
      </c>
      <c r="X71" s="1">
        <f t="array" ref="X71">STDEV(U67:U76)</f>
        <v>1.5629630658616411E-11</v>
      </c>
      <c r="Y71" s="1"/>
      <c r="Z71" s="1"/>
      <c r="AA71" s="1"/>
      <c r="AB71" s="1"/>
    </row>
    <row r="72" spans="3:28" s="6" customFormat="1" x14ac:dyDescent="0.25">
      <c r="C72" s="6">
        <v>300</v>
      </c>
      <c r="D72" s="6">
        <v>50000</v>
      </c>
      <c r="E72" s="6">
        <v>1</v>
      </c>
      <c r="F72" s="1">
        <v>6.0000000000000002E-6</v>
      </c>
      <c r="G72" s="6">
        <v>0</v>
      </c>
      <c r="H72" s="1">
        <v>6.0000000000000002E-6</v>
      </c>
      <c r="I72" s="6">
        <v>0</v>
      </c>
      <c r="J72" s="1">
        <v>1.3</v>
      </c>
      <c r="K72" s="6">
        <v>1</v>
      </c>
      <c r="L72" s="6">
        <v>0</v>
      </c>
      <c r="M72" s="1">
        <v>1.1144505372604001E-8</v>
      </c>
      <c r="N72" s="1">
        <v>0.03</v>
      </c>
      <c r="O72" s="1">
        <v>5.0000000000000003E-10</v>
      </c>
      <c r="P72" s="17">
        <v>4.9999999999999998E-7</v>
      </c>
      <c r="Q72" s="1">
        <v>2.74657104406945E-11</v>
      </c>
      <c r="R72" s="1">
        <v>5.6936394288314499E-11</v>
      </c>
      <c r="S72" s="1">
        <v>3.1249990234378098E-6</v>
      </c>
      <c r="T72" s="1">
        <v>2.1135543956424499E-10</v>
      </c>
      <c r="U72" s="23">
        <v>-2.8603320683805501E-11</v>
      </c>
      <c r="V72" s="1"/>
      <c r="X72" s="1"/>
      <c r="Y72" s="1"/>
      <c r="Z72" s="1"/>
      <c r="AA72" s="1"/>
      <c r="AB72" s="1"/>
    </row>
    <row r="73" spans="3:28" s="6" customFormat="1" x14ac:dyDescent="0.25">
      <c r="C73" s="6">
        <v>300</v>
      </c>
      <c r="D73" s="6">
        <v>50000</v>
      </c>
      <c r="E73" s="6">
        <v>1</v>
      </c>
      <c r="F73" s="1">
        <v>6.0000000000000002E-6</v>
      </c>
      <c r="G73" s="6">
        <v>0</v>
      </c>
      <c r="H73" s="1">
        <v>6.0000000000000002E-6</v>
      </c>
      <c r="I73" s="6">
        <v>0</v>
      </c>
      <c r="J73" s="1">
        <v>1.3</v>
      </c>
      <c r="K73" s="6">
        <v>1</v>
      </c>
      <c r="L73" s="6">
        <v>0</v>
      </c>
      <c r="M73" s="1">
        <v>1.1144505372604001E-8</v>
      </c>
      <c r="N73" s="1">
        <v>0.03</v>
      </c>
      <c r="O73" s="1">
        <v>5.0000000000000003E-10</v>
      </c>
      <c r="P73" s="17">
        <v>4.9999999999999998E-7</v>
      </c>
      <c r="Q73" s="1">
        <v>4.9639744387852701E-11</v>
      </c>
      <c r="R73" s="1">
        <v>6.2191625054806501E-11</v>
      </c>
      <c r="S73" s="1">
        <v>4.1666649305562803E-6</v>
      </c>
      <c r="T73" s="1">
        <v>2.5919189327479502E-10</v>
      </c>
      <c r="U73" s="23">
        <v>9.2182237611925296E-12</v>
      </c>
      <c r="V73" s="1"/>
      <c r="W73" s="1"/>
      <c r="X73" s="1"/>
      <c r="Y73" s="1"/>
      <c r="Z73" s="1"/>
      <c r="AA73" s="1"/>
      <c r="AB73" s="1"/>
    </row>
    <row r="74" spans="3:28" s="6" customFormat="1" x14ac:dyDescent="0.25">
      <c r="C74" s="6">
        <v>300</v>
      </c>
      <c r="D74" s="6">
        <v>50000</v>
      </c>
      <c r="E74" s="6">
        <v>1</v>
      </c>
      <c r="F74" s="1">
        <v>6.0000000000000002E-6</v>
      </c>
      <c r="G74" s="6">
        <v>0</v>
      </c>
      <c r="H74" s="1">
        <v>6.0000000000000002E-6</v>
      </c>
      <c r="I74" s="6">
        <v>0</v>
      </c>
      <c r="J74" s="1">
        <v>1.3</v>
      </c>
      <c r="K74" s="6">
        <v>1</v>
      </c>
      <c r="L74" s="6">
        <v>0</v>
      </c>
      <c r="M74" s="1">
        <v>1.1144505372604001E-8</v>
      </c>
      <c r="N74" s="1">
        <v>0.03</v>
      </c>
      <c r="O74" s="1">
        <v>5.0000000000000003E-10</v>
      </c>
      <c r="P74" s="17">
        <v>4.9999999999999998E-7</v>
      </c>
      <c r="Q74" s="1">
        <v>1.6302555017966698E-11</v>
      </c>
      <c r="R74" s="1">
        <v>6.9568781966702394E-11</v>
      </c>
      <c r="S74" s="1">
        <v>4.9999984375004903E-6</v>
      </c>
      <c r="T74" s="1">
        <v>2.4143524925113698E-10</v>
      </c>
      <c r="U74" s="23">
        <v>3.0762847126020399E-11</v>
      </c>
      <c r="V74" s="1"/>
      <c r="W74" s="1"/>
      <c r="X74" s="1"/>
      <c r="Y74" s="1"/>
      <c r="Z74" s="1"/>
      <c r="AA74" s="1"/>
      <c r="AB74" s="1"/>
    </row>
    <row r="75" spans="3:28" s="6" customFormat="1" x14ac:dyDescent="0.25">
      <c r="C75" s="6">
        <v>300</v>
      </c>
      <c r="D75" s="6">
        <v>50000</v>
      </c>
      <c r="E75" s="6">
        <v>1</v>
      </c>
      <c r="F75" s="1">
        <v>6.0000000000000002E-6</v>
      </c>
      <c r="G75" s="6">
        <v>0</v>
      </c>
      <c r="H75" s="1">
        <v>6.0000000000000002E-6</v>
      </c>
      <c r="I75" s="6">
        <v>0</v>
      </c>
      <c r="J75" s="1">
        <v>1.3</v>
      </c>
      <c r="K75" s="6">
        <v>1</v>
      </c>
      <c r="L75" s="6">
        <v>0</v>
      </c>
      <c r="M75" s="1">
        <v>1.1144505372604001E-8</v>
      </c>
      <c r="N75" s="1">
        <v>0.03</v>
      </c>
      <c r="O75" s="1">
        <v>5.0000000000000003E-10</v>
      </c>
      <c r="P75" s="17">
        <v>4.9999999999999998E-7</v>
      </c>
      <c r="Q75" s="1">
        <v>5.9626777023164998E-11</v>
      </c>
      <c r="R75" s="1">
        <v>5.8843812354676594E-11</v>
      </c>
      <c r="S75" s="1">
        <v>2.49999895833377E-6</v>
      </c>
      <c r="T75" s="1">
        <v>2.6543276046006098E-10</v>
      </c>
      <c r="U75" s="23">
        <v>-6.0605389768024602E-12</v>
      </c>
      <c r="V75" s="1"/>
      <c r="W75" s="1"/>
      <c r="X75" s="1"/>
      <c r="Y75" s="1"/>
      <c r="Z75" s="1"/>
      <c r="AA75" s="1"/>
      <c r="AB75" s="1"/>
    </row>
    <row r="76" spans="3:28" s="6" customFormat="1" x14ac:dyDescent="0.25">
      <c r="C76" s="6">
        <v>300</v>
      </c>
      <c r="D76" s="6">
        <v>50000</v>
      </c>
      <c r="E76" s="6">
        <v>1</v>
      </c>
      <c r="F76" s="1">
        <v>6.0000000000000002E-6</v>
      </c>
      <c r="G76" s="6">
        <v>0</v>
      </c>
      <c r="H76" s="1">
        <v>6.0000000000000002E-6</v>
      </c>
      <c r="I76" s="6">
        <v>0</v>
      </c>
      <c r="J76" s="1">
        <v>1.3</v>
      </c>
      <c r="K76" s="6">
        <v>1</v>
      </c>
      <c r="L76" s="6">
        <v>0</v>
      </c>
      <c r="M76" s="1">
        <v>1.1144505372604001E-8</v>
      </c>
      <c r="N76" s="1">
        <v>0.03</v>
      </c>
      <c r="O76" s="1">
        <v>5.0000000000000003E-10</v>
      </c>
      <c r="P76" s="17">
        <v>4.9999999999999998E-7</v>
      </c>
      <c r="Q76" s="1">
        <v>6.8664417332404199E-12</v>
      </c>
      <c r="R76" s="1">
        <v>6.1339797190077701E-11</v>
      </c>
      <c r="S76" s="1">
        <v>3.1249990234378098E-6</v>
      </c>
      <c r="T76" s="1">
        <v>2.3700109833522198E-10</v>
      </c>
      <c r="U76" s="23">
        <v>-2.6767662032736298E-12</v>
      </c>
      <c r="V76" s="1"/>
      <c r="W76" s="1"/>
      <c r="X76" s="1"/>
      <c r="Y76" s="1"/>
      <c r="Z76" s="1"/>
      <c r="AA76" s="1"/>
      <c r="AB76" s="1"/>
    </row>
    <row r="77" spans="3:28" s="6" customFormat="1" x14ac:dyDescent="0.25">
      <c r="C77" s="6">
        <v>300</v>
      </c>
      <c r="D77" s="6">
        <v>50000</v>
      </c>
      <c r="E77" s="6">
        <v>1</v>
      </c>
      <c r="F77" s="1">
        <v>6.0000000000000002E-6</v>
      </c>
      <c r="G77" s="6">
        <v>0</v>
      </c>
      <c r="H77" s="1">
        <v>6.0000000000000002E-6</v>
      </c>
      <c r="I77" s="6">
        <v>0</v>
      </c>
      <c r="J77" s="1">
        <v>1.3</v>
      </c>
      <c r="K77" s="6">
        <v>1</v>
      </c>
      <c r="L77" s="6">
        <v>0</v>
      </c>
      <c r="M77" s="1">
        <v>1.1144505372604001E-8</v>
      </c>
      <c r="N77" s="1">
        <v>1.5E-6</v>
      </c>
      <c r="O77" s="1">
        <v>5.0000000000000003E-10</v>
      </c>
      <c r="P77" s="17">
        <v>0.01</v>
      </c>
      <c r="Q77" s="1">
        <v>2.30409287970642E-9</v>
      </c>
      <c r="R77" s="1">
        <v>8.4317109772980905E-10</v>
      </c>
      <c r="S77" s="1">
        <v>4.9937578027465703E-3</v>
      </c>
      <c r="T77" s="1">
        <v>3.7285377114314596E-9</v>
      </c>
      <c r="U77" s="23">
        <v>3.1159748418039601E-9</v>
      </c>
      <c r="V77" s="1"/>
      <c r="W77" s="1">
        <f>AVERAGE(U77:U81)</f>
        <v>2.9942825328244397E-9</v>
      </c>
      <c r="X77" s="1">
        <f>STDEV(U77:U81)</f>
        <v>3.9969905077134285E-10</v>
      </c>
      <c r="Y77" s="1"/>
      <c r="Z77" s="1"/>
      <c r="AA77" s="1"/>
      <c r="AB77" s="1"/>
    </row>
    <row r="78" spans="3:28" s="6" customFormat="1" x14ac:dyDescent="0.25">
      <c r="C78" s="6">
        <v>300</v>
      </c>
      <c r="D78" s="6">
        <v>50000</v>
      </c>
      <c r="E78" s="6">
        <v>1</v>
      </c>
      <c r="F78" s="1">
        <v>6.0000000000000002E-6</v>
      </c>
      <c r="G78" s="6">
        <v>0</v>
      </c>
      <c r="H78" s="1">
        <v>6.0000000000000002E-6</v>
      </c>
      <c r="I78" s="6">
        <v>0</v>
      </c>
      <c r="J78" s="1">
        <v>1.3</v>
      </c>
      <c r="K78" s="6">
        <v>1</v>
      </c>
      <c r="L78" s="6">
        <v>0</v>
      </c>
      <c r="M78" s="1">
        <v>1.1144505372604001E-8</v>
      </c>
      <c r="N78" s="1">
        <v>1.5E-6</v>
      </c>
      <c r="O78" s="1">
        <v>5.0000000000000003E-10</v>
      </c>
      <c r="P78" s="17">
        <v>0.01</v>
      </c>
      <c r="Q78" s="1">
        <v>2.3008116415799198E-9</v>
      </c>
      <c r="R78" s="1">
        <v>8.4301235199238299E-10</v>
      </c>
      <c r="S78" s="1">
        <v>4.9937578027465703E-3</v>
      </c>
      <c r="T78" s="1">
        <v>3.7419162304137497E-9</v>
      </c>
      <c r="U78" s="23">
        <v>3.0355906501271898E-9</v>
      </c>
      <c r="V78" s="1"/>
      <c r="W78" s="1"/>
      <c r="X78" s="1"/>
      <c r="Y78" s="1"/>
      <c r="Z78" s="1"/>
      <c r="AA78" s="1"/>
      <c r="AB78" s="1"/>
    </row>
    <row r="79" spans="3:28" s="6" customFormat="1" x14ac:dyDescent="0.25">
      <c r="C79" s="6">
        <v>300</v>
      </c>
      <c r="D79" s="6">
        <v>50000</v>
      </c>
      <c r="E79" s="6">
        <v>1</v>
      </c>
      <c r="F79" s="1">
        <v>6.0000000000000002E-6</v>
      </c>
      <c r="G79" s="6">
        <v>0</v>
      </c>
      <c r="H79" s="1">
        <v>6.0000000000000002E-6</v>
      </c>
      <c r="I79" s="6">
        <v>0</v>
      </c>
      <c r="J79" s="1">
        <v>1.3</v>
      </c>
      <c r="K79" s="6">
        <v>1</v>
      </c>
      <c r="L79" s="6">
        <v>0</v>
      </c>
      <c r="M79" s="1">
        <v>1.1144505372604001E-8</v>
      </c>
      <c r="N79" s="1">
        <v>1.5E-6</v>
      </c>
      <c r="O79" s="1">
        <v>5.0000000000000003E-10</v>
      </c>
      <c r="P79" s="17">
        <v>0.01</v>
      </c>
      <c r="Q79" s="1">
        <v>2.3240712280923198E-9</v>
      </c>
      <c r="R79" s="1">
        <v>8.4969500413552497E-10</v>
      </c>
      <c r="S79" s="1">
        <v>3.7453183520599299E-3</v>
      </c>
      <c r="T79" s="1">
        <v>3.7787294186728E-9</v>
      </c>
      <c r="U79" s="23">
        <v>3.5300910657581799E-9</v>
      </c>
      <c r="V79" s="1"/>
      <c r="W79" s="1"/>
      <c r="X79" s="1"/>
      <c r="Y79" s="1"/>
      <c r="Z79" s="1"/>
      <c r="AA79" s="1"/>
      <c r="AB79" s="1"/>
    </row>
    <row r="80" spans="3:28" s="6" customFormat="1" x14ac:dyDescent="0.25">
      <c r="C80" s="6">
        <v>300</v>
      </c>
      <c r="D80" s="6">
        <v>50000</v>
      </c>
      <c r="E80" s="6">
        <v>1</v>
      </c>
      <c r="F80" s="1">
        <v>6.0000000000000002E-6</v>
      </c>
      <c r="G80" s="6">
        <v>0</v>
      </c>
      <c r="H80" s="1">
        <v>6.0000000000000002E-6</v>
      </c>
      <c r="I80" s="6">
        <v>0</v>
      </c>
      <c r="J80" s="1">
        <v>1.3</v>
      </c>
      <c r="K80" s="6">
        <v>1</v>
      </c>
      <c r="L80" s="6">
        <v>0</v>
      </c>
      <c r="M80" s="1">
        <v>1.1144505372604001E-8</v>
      </c>
      <c r="N80" s="1">
        <v>1.5E-6</v>
      </c>
      <c r="O80" s="1">
        <v>5.0000000000000003E-10</v>
      </c>
      <c r="P80" s="17">
        <v>0.01</v>
      </c>
      <c r="Q80" s="1">
        <v>2.2513684772916999E-9</v>
      </c>
      <c r="R80" s="1">
        <v>8.3658724844977601E-10</v>
      </c>
      <c r="S80" s="1">
        <v>2.49687890137328E-3</v>
      </c>
      <c r="T80" s="1">
        <v>3.68161369627172E-9</v>
      </c>
      <c r="U80" s="23">
        <v>2.8584947443073902E-9</v>
      </c>
      <c r="V80" s="1"/>
      <c r="W80" s="1"/>
      <c r="X80" s="1"/>
      <c r="Y80" s="1"/>
      <c r="Z80" s="1"/>
      <c r="AA80" s="1"/>
      <c r="AB80" s="1"/>
    </row>
    <row r="81" spans="3:28" s="6" customFormat="1" x14ac:dyDescent="0.25">
      <c r="C81" s="6">
        <v>300</v>
      </c>
      <c r="D81" s="6">
        <v>50000</v>
      </c>
      <c r="E81" s="6">
        <v>1</v>
      </c>
      <c r="F81" s="1">
        <v>6.0000000000000002E-6</v>
      </c>
      <c r="G81" s="6">
        <v>0</v>
      </c>
      <c r="H81" s="1">
        <v>6.0000000000000002E-6</v>
      </c>
      <c r="I81" s="6">
        <v>0</v>
      </c>
      <c r="J81" s="1">
        <v>1.3</v>
      </c>
      <c r="K81" s="6">
        <v>1</v>
      </c>
      <c r="L81" s="6">
        <v>0</v>
      </c>
      <c r="M81" s="1">
        <v>1.1144505372604001E-8</v>
      </c>
      <c r="N81" s="1">
        <v>1.5E-6</v>
      </c>
      <c r="O81" s="1">
        <v>5.0000000000000003E-10</v>
      </c>
      <c r="P81" s="17">
        <v>0.01</v>
      </c>
      <c r="Q81" s="1">
        <v>2.28062659964905E-9</v>
      </c>
      <c r="R81" s="1">
        <v>8.2530189653929595E-10</v>
      </c>
      <c r="S81" s="1">
        <v>7.4906367041198503E-3</v>
      </c>
      <c r="T81" s="1">
        <v>3.7090532895673702E-9</v>
      </c>
      <c r="U81" s="23">
        <v>2.4312613621254799E-9</v>
      </c>
      <c r="V81" s="1"/>
      <c r="W81" s="1"/>
      <c r="X81" s="1"/>
      <c r="Y81" s="1"/>
      <c r="Z81" s="1"/>
      <c r="AA81" s="1"/>
      <c r="AB81" s="1"/>
    </row>
    <row r="82" spans="3:28" s="6" customFormat="1" x14ac:dyDescent="0.25">
      <c r="F82" s="1"/>
      <c r="H82" s="1"/>
      <c r="J82" s="1"/>
      <c r="M82" s="1"/>
      <c r="N82" s="1"/>
      <c r="O82" s="1"/>
      <c r="P82" s="17"/>
      <c r="Q82" s="1"/>
      <c r="R82" s="1"/>
      <c r="S82" s="1"/>
      <c r="T82" s="1"/>
      <c r="U82" s="23"/>
      <c r="V82" s="1"/>
      <c r="W82" s="1"/>
      <c r="X82" s="1"/>
      <c r="Y82" s="1"/>
      <c r="Z82" s="1"/>
      <c r="AA82" s="1"/>
      <c r="AB82" s="1"/>
    </row>
    <row r="83" spans="3:28" s="6" customFormat="1" x14ac:dyDescent="0.25">
      <c r="F83" s="1"/>
      <c r="H83" s="1"/>
      <c r="J83" s="1"/>
      <c r="M83" s="1"/>
      <c r="N83" s="1"/>
      <c r="O83" s="1"/>
      <c r="P83" s="2"/>
      <c r="Q83" s="1"/>
      <c r="R83" s="1"/>
      <c r="S83" s="1"/>
      <c r="T83" s="1"/>
      <c r="U83" s="23"/>
      <c r="V83" s="1"/>
      <c r="W83" s="1"/>
      <c r="X83" s="1"/>
      <c r="Y83" s="1"/>
      <c r="Z83" s="1"/>
      <c r="AA83" s="1"/>
      <c r="AB83" s="1"/>
    </row>
    <row r="84" spans="3:28" s="6" customFormat="1" x14ac:dyDescent="0.25">
      <c r="F84" s="1"/>
      <c r="H84" s="1"/>
      <c r="J84" s="1"/>
      <c r="M84" s="1"/>
      <c r="N84" s="1"/>
      <c r="O84" s="1"/>
      <c r="P84" s="2"/>
      <c r="Q84" s="1"/>
      <c r="R84" s="1"/>
      <c r="S84" s="1"/>
      <c r="T84" s="1"/>
      <c r="U84" s="23"/>
      <c r="V84" s="1"/>
      <c r="W84" s="1"/>
      <c r="X84" s="1"/>
      <c r="Y84" s="1">
        <v>0.01</v>
      </c>
      <c r="Z84" s="1">
        <v>2.0000000000000001E-18</v>
      </c>
      <c r="AA84" s="1">
        <v>5.2962724093149302E-10</v>
      </c>
      <c r="AB84" s="1">
        <v>1.48126420579389E-9</v>
      </c>
    </row>
    <row r="85" spans="3:28" x14ac:dyDescent="0.25">
      <c r="C85">
        <v>300</v>
      </c>
      <c r="D85">
        <v>20000</v>
      </c>
      <c r="E85">
        <v>1</v>
      </c>
      <c r="F85" s="1">
        <v>6.0000000000000002E-6</v>
      </c>
      <c r="G85">
        <v>0</v>
      </c>
      <c r="H85" s="1">
        <v>6.0000000000000002E-6</v>
      </c>
      <c r="I85">
        <v>0</v>
      </c>
      <c r="J85" s="1">
        <v>1.3</v>
      </c>
      <c r="K85">
        <v>1</v>
      </c>
      <c r="L85">
        <v>0</v>
      </c>
      <c r="M85" s="1">
        <v>4.4578021490416103E-9</v>
      </c>
      <c r="N85">
        <v>1.4999999999999999E-2</v>
      </c>
      <c r="O85" s="1">
        <v>5.0000000000000003E-10</v>
      </c>
      <c r="P85" s="17">
        <v>9.9999999999999995E-7</v>
      </c>
      <c r="Q85" s="1">
        <v>1.49150508864079E-10</v>
      </c>
      <c r="R85" s="1">
        <v>3.8663118695261702E-11</v>
      </c>
      <c r="S85" s="1">
        <v>5.6944436535494897E-6</v>
      </c>
      <c r="T85" s="1">
        <v>2.65923831670006E-10</v>
      </c>
      <c r="U85" s="23">
        <v>1.65260419944284E-10</v>
      </c>
      <c r="V85" s="1"/>
      <c r="W85" s="1"/>
      <c r="X85" s="1">
        <v>8.9999999999999996E-17</v>
      </c>
      <c r="Y85" s="1">
        <v>9.9999999999999995E-7</v>
      </c>
      <c r="Z85" s="1">
        <v>2.0000000000000001E-18</v>
      </c>
      <c r="AA85" s="1">
        <v>9.9834224068209702E-11</v>
      </c>
      <c r="AB85" s="1">
        <v>2.5036425542415101E-10</v>
      </c>
    </row>
    <row r="86" spans="3:28" x14ac:dyDescent="0.25">
      <c r="C86">
        <v>300</v>
      </c>
      <c r="D86">
        <v>20000</v>
      </c>
      <c r="E86">
        <v>1</v>
      </c>
      <c r="F86" s="1">
        <v>6.0000000000000002E-6</v>
      </c>
      <c r="G86">
        <v>0</v>
      </c>
      <c r="H86" s="1">
        <v>6.0000000000000002E-6</v>
      </c>
      <c r="I86">
        <v>0</v>
      </c>
      <c r="J86" s="1">
        <v>1.3</v>
      </c>
      <c r="K86">
        <v>1</v>
      </c>
      <c r="L86">
        <v>0</v>
      </c>
      <c r="M86" s="1">
        <v>4.4578021490416103E-9</v>
      </c>
      <c r="N86">
        <v>1.5E-3</v>
      </c>
      <c r="O86" s="1">
        <v>5.0000000000000003E-10</v>
      </c>
      <c r="P86" s="17">
        <v>1.0000000000000001E-5</v>
      </c>
      <c r="Q86" s="1">
        <v>2.1815184387278499E-10</v>
      </c>
      <c r="R86" s="1">
        <v>4.5196447933205503E-11</v>
      </c>
      <c r="S86" s="1">
        <v>5.4166591435289702E-5</v>
      </c>
      <c r="T86" s="1">
        <v>3.78078436592635E-10</v>
      </c>
      <c r="U86" s="23">
        <v>2.3295301761319001E-10</v>
      </c>
      <c r="V86" s="1"/>
      <c r="W86" s="1"/>
      <c r="X86" s="1"/>
      <c r="Y86" s="1">
        <v>9.9999999999999995E-8</v>
      </c>
      <c r="Z86" s="1">
        <v>2.0000000000000001E-18</v>
      </c>
      <c r="AA86" s="1">
        <v>9.2506897213530404E-11</v>
      </c>
      <c r="AB86" s="1">
        <v>2.4709684258158798E-10</v>
      </c>
    </row>
    <row r="87" spans="3:28" x14ac:dyDescent="0.25">
      <c r="C87">
        <v>300</v>
      </c>
      <c r="D87">
        <v>20000</v>
      </c>
      <c r="E87">
        <v>1</v>
      </c>
      <c r="F87" s="1">
        <v>6.0000000000000002E-6</v>
      </c>
      <c r="G87">
        <v>0</v>
      </c>
      <c r="H87" s="1">
        <v>6.0000000000000002E-6</v>
      </c>
      <c r="I87">
        <v>0</v>
      </c>
      <c r="J87" s="1">
        <v>1.3</v>
      </c>
      <c r="K87">
        <v>1</v>
      </c>
      <c r="L87">
        <v>0</v>
      </c>
      <c r="M87" s="1">
        <v>4.4578021490416103E-9</v>
      </c>
      <c r="N87">
        <v>1.4999999999999999E-4</v>
      </c>
      <c r="O87" s="1">
        <v>5.0000000000000003E-10</v>
      </c>
      <c r="P87" s="2">
        <v>1E-4</v>
      </c>
      <c r="Q87" s="1">
        <v>5.3149317120092299E-10</v>
      </c>
      <c r="R87" s="1">
        <v>5.3054970499876702E-11</v>
      </c>
      <c r="S87" s="1">
        <v>3.7498437565101499E-4</v>
      </c>
      <c r="T87" s="1">
        <v>6.2153968975057896E-10</v>
      </c>
      <c r="U87" s="23">
        <v>4.4117151545568099E-10</v>
      </c>
      <c r="V87" s="1"/>
      <c r="W87" s="1"/>
      <c r="X87" s="1"/>
      <c r="Y87" s="1">
        <v>1E-8</v>
      </c>
      <c r="Z87" s="1">
        <v>2.0000000000000001E-18</v>
      </c>
      <c r="AA87" s="1">
        <v>9.1685798800476896E-11</v>
      </c>
      <c r="AB87" s="1">
        <v>2.5000830217621099E-10</v>
      </c>
    </row>
    <row r="88" spans="3:28" x14ac:dyDescent="0.25">
      <c r="C88">
        <v>300</v>
      </c>
      <c r="D88">
        <v>20000</v>
      </c>
      <c r="E88">
        <v>1</v>
      </c>
      <c r="F88" s="1">
        <v>6.0000000000000002E-6</v>
      </c>
      <c r="G88">
        <v>0</v>
      </c>
      <c r="H88" s="1">
        <v>6.0000000000000002E-6</v>
      </c>
      <c r="I88">
        <v>0</v>
      </c>
      <c r="J88" s="1">
        <v>1.3</v>
      </c>
      <c r="K88">
        <v>1</v>
      </c>
      <c r="L88">
        <v>0</v>
      </c>
      <c r="M88" s="1">
        <v>4.4578021490416103E-9</v>
      </c>
      <c r="N88">
        <v>0.15</v>
      </c>
      <c r="O88" s="1">
        <v>5.0000000000000003E-10</v>
      </c>
      <c r="P88" s="17">
        <v>9.9999999999999995E-8</v>
      </c>
      <c r="Q88" s="1">
        <v>1.2042860431686E-10</v>
      </c>
      <c r="R88" s="1">
        <v>4.0941824550807998E-11</v>
      </c>
      <c r="S88" s="1">
        <v>5.8333328472222595E-7</v>
      </c>
      <c r="T88" s="1">
        <v>2.4244974774904101E-10</v>
      </c>
      <c r="U88" s="23">
        <v>1.23662347144786E-10</v>
      </c>
      <c r="V88" s="1"/>
      <c r="W88" s="1"/>
      <c r="X88" s="1"/>
      <c r="Y88">
        <v>1E-3</v>
      </c>
      <c r="Z88" s="1">
        <v>2.0000000000000001E-18</v>
      </c>
      <c r="AA88" s="1">
        <v>2.60873747896598E-10</v>
      </c>
      <c r="AB88" s="1">
        <v>6.3753260172045003E-10</v>
      </c>
    </row>
    <row r="89" spans="3:28" x14ac:dyDescent="0.25">
      <c r="C89">
        <v>300</v>
      </c>
      <c r="D89">
        <v>20000</v>
      </c>
      <c r="E89">
        <v>1</v>
      </c>
      <c r="F89" s="1">
        <v>6.0000000000000002E-6</v>
      </c>
      <c r="G89">
        <v>0</v>
      </c>
      <c r="H89" s="1">
        <v>6.0000000000000002E-6</v>
      </c>
      <c r="I89">
        <v>0</v>
      </c>
      <c r="J89" s="1">
        <v>1.3</v>
      </c>
      <c r="K89">
        <v>1</v>
      </c>
      <c r="L89">
        <v>0</v>
      </c>
      <c r="M89" s="1">
        <v>4.4578021490416103E-9</v>
      </c>
      <c r="N89" s="1">
        <v>1.5E-5</v>
      </c>
      <c r="O89" s="1">
        <v>5.0000000000000003E-10</v>
      </c>
      <c r="P89" s="2">
        <v>1E-3</v>
      </c>
      <c r="Q89" s="1">
        <v>1.1829114901178199E-9</v>
      </c>
      <c r="R89" s="1">
        <v>2.14589588533091E-10</v>
      </c>
      <c r="S89" s="1">
        <v>1.38850319355735E-3</v>
      </c>
      <c r="T89" s="1">
        <v>1.5401055742521601E-9</v>
      </c>
      <c r="U89" s="23">
        <v>1.1599999999999999E-9</v>
      </c>
      <c r="V89" s="1"/>
      <c r="W89" s="1"/>
      <c r="X89" s="1"/>
      <c r="Y89" s="1">
        <v>9.9999999999999995E-8</v>
      </c>
      <c r="Z89" s="1">
        <v>8.9999999999999996E-17</v>
      </c>
      <c r="AA89" s="1">
        <v>6.0981872502879297E-11</v>
      </c>
      <c r="AB89" s="1">
        <v>1.23477816342964E-10</v>
      </c>
    </row>
    <row r="90" spans="3:28" s="6" customFormat="1" x14ac:dyDescent="0.25">
      <c r="C90" s="6">
        <v>300</v>
      </c>
      <c r="D90" s="6">
        <v>20000</v>
      </c>
      <c r="E90" s="6">
        <v>1</v>
      </c>
      <c r="F90" s="1">
        <v>6.0000000000000002E-6</v>
      </c>
      <c r="G90" s="6">
        <v>0</v>
      </c>
      <c r="H90" s="1">
        <v>6.0000000000000002E-6</v>
      </c>
      <c r="I90" s="6">
        <v>0</v>
      </c>
      <c r="J90" s="1">
        <v>1.3</v>
      </c>
      <c r="K90" s="6">
        <v>1</v>
      </c>
      <c r="L90" s="6">
        <v>0</v>
      </c>
      <c r="M90" s="1">
        <v>4.4578021490416103E-9</v>
      </c>
      <c r="N90" s="1">
        <v>1.4999999999999999E-4</v>
      </c>
      <c r="O90" s="1">
        <v>5.0000000000000003E-10</v>
      </c>
      <c r="P90" s="2">
        <v>1E-4</v>
      </c>
      <c r="Q90" s="1">
        <v>6.0830913846101303E-10</v>
      </c>
      <c r="R90" s="1">
        <v>8.51767040608763E-11</v>
      </c>
      <c r="S90" s="1">
        <v>4.2498937526561802E-4</v>
      </c>
      <c r="T90" s="1">
        <v>7.27605157682176E-10</v>
      </c>
      <c r="U90" s="23">
        <v>5.3457479202835996E-10</v>
      </c>
      <c r="V90" s="1"/>
      <c r="W90" s="1"/>
      <c r="X90" s="1"/>
      <c r="Y90" s="1"/>
      <c r="Z90" s="1"/>
      <c r="AA90" s="1"/>
      <c r="AB90" s="1"/>
    </row>
    <row r="91" spans="3:28" s="6" customFormat="1" x14ac:dyDescent="0.25">
      <c r="F91" s="1"/>
      <c r="H91" s="1"/>
      <c r="J91" s="1"/>
      <c r="M91" s="1"/>
      <c r="N91" s="1"/>
      <c r="O91" s="1"/>
      <c r="P91" s="2"/>
      <c r="Q91" s="1"/>
      <c r="R91" s="1"/>
      <c r="S91" s="1"/>
      <c r="T91" s="1"/>
      <c r="U91" s="23"/>
      <c r="V91" s="1"/>
      <c r="W91" s="1"/>
      <c r="X91" s="1"/>
      <c r="Y91" s="1"/>
      <c r="Z91" s="1"/>
      <c r="AA91" s="1"/>
      <c r="AB91" s="1"/>
    </row>
    <row r="92" spans="3:28" s="6" customFormat="1" x14ac:dyDescent="0.25">
      <c r="C92" s="6">
        <v>300</v>
      </c>
      <c r="D92" s="6">
        <v>20000</v>
      </c>
      <c r="E92" s="6">
        <v>1</v>
      </c>
      <c r="F92" s="1">
        <v>6.0000000000000002E-6</v>
      </c>
      <c r="G92" s="6">
        <v>0</v>
      </c>
      <c r="H92" s="1">
        <v>6.0000000000000002E-6</v>
      </c>
      <c r="I92" s="6">
        <v>0</v>
      </c>
      <c r="J92" s="1">
        <v>1.3</v>
      </c>
      <c r="K92" s="6">
        <v>1</v>
      </c>
      <c r="L92" s="6">
        <v>0</v>
      </c>
      <c r="M92" s="1">
        <v>4.4578021490416103E-9</v>
      </c>
      <c r="N92" s="1">
        <v>1.4999999999999999E-4</v>
      </c>
      <c r="O92" s="1">
        <v>5.0000000000000003E-10</v>
      </c>
      <c r="P92" s="2">
        <v>1E-4</v>
      </c>
      <c r="Q92" s="1">
        <v>5.8655403615932102E-10</v>
      </c>
      <c r="R92" s="1">
        <v>9.91129335623442E-11</v>
      </c>
      <c r="S92" s="1">
        <v>3.4999125021874499E-4</v>
      </c>
      <c r="T92" s="1">
        <v>7.1113271690098399E-10</v>
      </c>
      <c r="U92" s="23">
        <v>4.4030011003831102E-10</v>
      </c>
      <c r="V92" s="1"/>
      <c r="W92" s="1"/>
      <c r="X92" s="1"/>
      <c r="Y92" s="1"/>
      <c r="Z92" s="1"/>
      <c r="AA92" s="1"/>
      <c r="AB92" s="1"/>
    </row>
    <row r="93" spans="3:28" s="6" customFormat="1" x14ac:dyDescent="0.25">
      <c r="F93" s="1"/>
      <c r="H93" s="1"/>
      <c r="J93" s="1"/>
      <c r="M93" s="1"/>
      <c r="N93" s="1"/>
      <c r="O93" s="1"/>
      <c r="P93" s="2"/>
      <c r="Q93" s="1"/>
      <c r="R93" s="1"/>
      <c r="S93" s="1"/>
      <c r="T93" s="1"/>
      <c r="U93" s="23"/>
      <c r="V93" s="1"/>
      <c r="W93" s="1"/>
      <c r="X93" s="1"/>
    </row>
    <row r="94" spans="3:28" s="6" customFormat="1" x14ac:dyDescent="0.25">
      <c r="C94" s="6">
        <v>300</v>
      </c>
      <c r="D94" s="6">
        <v>20000</v>
      </c>
      <c r="E94" s="6">
        <v>1</v>
      </c>
      <c r="F94" s="1">
        <v>6.0000000000000002E-6</v>
      </c>
      <c r="G94" s="6">
        <v>0</v>
      </c>
      <c r="H94" s="1">
        <v>6.0000000000000002E-6</v>
      </c>
      <c r="I94" s="6">
        <v>0</v>
      </c>
      <c r="J94" s="1">
        <v>1.3</v>
      </c>
      <c r="K94" s="6">
        <v>1</v>
      </c>
      <c r="L94" s="6">
        <v>0</v>
      </c>
      <c r="M94" s="1">
        <v>4.4578021490416103E-9</v>
      </c>
      <c r="N94" s="1">
        <v>1.5E-3</v>
      </c>
      <c r="O94" s="1">
        <v>5.0000000000000003E-10</v>
      </c>
      <c r="P94" s="17">
        <v>1.0000000000000001E-5</v>
      </c>
      <c r="Q94" s="1">
        <v>2.1509131536245699E-10</v>
      </c>
      <c r="R94" s="1">
        <v>2.7196543293302698E-11</v>
      </c>
      <c r="S94" s="1">
        <v>3.95832508682274E-5</v>
      </c>
      <c r="T94" s="1">
        <v>2.78259655342714E-10</v>
      </c>
      <c r="U94" s="23">
        <v>2.2600841584338999E-10</v>
      </c>
      <c r="V94" s="1"/>
      <c r="W94" s="1"/>
      <c r="X94" s="1"/>
    </row>
    <row r="95" spans="3:28" s="6" customFormat="1" x14ac:dyDescent="0.25">
      <c r="C95" s="6">
        <v>300</v>
      </c>
      <c r="D95" s="6">
        <v>20000</v>
      </c>
      <c r="E95" s="6">
        <v>1</v>
      </c>
      <c r="F95" s="1">
        <v>6.0000000000000002E-6</v>
      </c>
      <c r="G95" s="6">
        <v>0</v>
      </c>
      <c r="H95" s="1">
        <v>6.0000000000000002E-6</v>
      </c>
      <c r="I95" s="6">
        <v>0</v>
      </c>
      <c r="J95" s="1">
        <v>1.3</v>
      </c>
      <c r="K95" s="6">
        <v>1</v>
      </c>
      <c r="L95" s="6">
        <v>0</v>
      </c>
      <c r="M95" s="1">
        <v>4.4578021490416103E-9</v>
      </c>
      <c r="N95" s="1">
        <v>1.4999999999999999E-2</v>
      </c>
      <c r="O95" s="1">
        <v>5.0000000000000003E-10</v>
      </c>
      <c r="P95" s="17">
        <v>9.9999999999999995E-7</v>
      </c>
      <c r="Q95" s="1">
        <v>1.83653113400277E-10</v>
      </c>
      <c r="R95" s="1">
        <v>3.23571031220159E-11</v>
      </c>
      <c r="S95" s="1">
        <v>6.6666652777780703E-6</v>
      </c>
      <c r="T95" s="1">
        <v>2.7248087113700501E-10</v>
      </c>
      <c r="U95" s="23">
        <v>1.8672098076263599E-10</v>
      </c>
      <c r="V95" s="1"/>
      <c r="W95" s="1"/>
      <c r="X95" s="1"/>
      <c r="Y95" s="1"/>
      <c r="Z95" s="1"/>
      <c r="AA95" s="1"/>
      <c r="AB95" s="1"/>
    </row>
    <row r="96" spans="3:28" s="6" customFormat="1" x14ac:dyDescent="0.25">
      <c r="F96" s="1"/>
      <c r="H96" s="1"/>
      <c r="J96" s="1"/>
      <c r="M96" s="1"/>
      <c r="N96" s="1"/>
      <c r="O96" s="1"/>
      <c r="P96" s="2"/>
      <c r="Q96" s="1"/>
      <c r="R96" s="1"/>
      <c r="S96" s="1"/>
      <c r="T96" s="1"/>
      <c r="U96" s="23"/>
      <c r="V96" s="1"/>
      <c r="W96" s="1"/>
      <c r="X96" s="1"/>
      <c r="Y96" s="1"/>
      <c r="Z96" s="1"/>
      <c r="AA96" s="1"/>
      <c r="AB96" s="1"/>
    </row>
    <row r="97" spans="3:28" s="6" customFormat="1" x14ac:dyDescent="0.25">
      <c r="F97" s="1"/>
      <c r="H97" s="1"/>
      <c r="J97" s="1"/>
      <c r="M97" s="1"/>
      <c r="N97" s="1"/>
      <c r="O97" s="1"/>
      <c r="P97" s="2"/>
      <c r="Q97" s="1"/>
      <c r="R97" s="1"/>
      <c r="S97" s="1"/>
      <c r="T97" s="1"/>
      <c r="U97" s="23"/>
      <c r="V97" s="1"/>
      <c r="W97" s="1"/>
      <c r="X97" s="1"/>
      <c r="Y97" s="1"/>
      <c r="Z97" s="1"/>
      <c r="AA97" s="1"/>
      <c r="AB97" s="1"/>
    </row>
    <row r="98" spans="3:28" x14ac:dyDescent="0.25">
      <c r="C98">
        <v>300</v>
      </c>
      <c r="D98">
        <v>1666</v>
      </c>
      <c r="E98">
        <v>1</v>
      </c>
      <c r="F98" s="1">
        <v>6.0000000000000002E-6</v>
      </c>
      <c r="G98">
        <v>0</v>
      </c>
      <c r="H98" s="1">
        <v>6.0000000000000002E-6</v>
      </c>
      <c r="I98">
        <v>0</v>
      </c>
      <c r="J98" s="1">
        <v>1.3</v>
      </c>
      <c r="K98">
        <v>1</v>
      </c>
      <c r="L98">
        <v>0</v>
      </c>
      <c r="M98" s="1">
        <v>3.71334919015166E-10</v>
      </c>
      <c r="N98" s="1">
        <v>1.5E-5</v>
      </c>
      <c r="O98" s="1">
        <v>5.0000000000000003E-10</v>
      </c>
      <c r="P98" s="2">
        <v>1E-3</v>
      </c>
      <c r="Q98" s="1">
        <v>1.88957593135717E-9</v>
      </c>
      <c r="R98" s="1">
        <v>3.0731169018640502E-10</v>
      </c>
      <c r="S98" s="1">
        <v>1.1664722546242299E-3</v>
      </c>
      <c r="T98" s="1">
        <v>2.4012077571207999E-9</v>
      </c>
      <c r="U98" s="23">
        <v>1.4887945928383201E-9</v>
      </c>
      <c r="V98" s="1"/>
      <c r="W98" s="1"/>
      <c r="X98" s="1"/>
      <c r="Y98" s="1">
        <v>9.9999999999999995E-7</v>
      </c>
      <c r="Z98" s="1">
        <v>8.9999999999999996E-17</v>
      </c>
      <c r="AA98" s="1">
        <v>9.2810339479340097E-11</v>
      </c>
      <c r="AB98" s="1">
        <v>1.9153285034283001E-10</v>
      </c>
    </row>
    <row r="99" spans="3:28" x14ac:dyDescent="0.25">
      <c r="C99">
        <v>300</v>
      </c>
      <c r="D99">
        <v>1666</v>
      </c>
      <c r="E99">
        <v>1</v>
      </c>
      <c r="F99" s="1">
        <v>6.0000000000000002E-6</v>
      </c>
      <c r="G99">
        <v>0</v>
      </c>
      <c r="H99" s="1">
        <v>6.0000000000000002E-6</v>
      </c>
      <c r="I99">
        <v>0</v>
      </c>
      <c r="J99" s="1">
        <v>1.3</v>
      </c>
      <c r="K99">
        <v>1</v>
      </c>
      <c r="L99">
        <v>0</v>
      </c>
      <c r="M99" s="1">
        <v>3.71334919015166E-10</v>
      </c>
      <c r="N99">
        <v>1.4999999999999999E-4</v>
      </c>
      <c r="O99" s="1">
        <v>5.0000000000000003E-10</v>
      </c>
      <c r="P99" s="2">
        <v>1E-4</v>
      </c>
      <c r="Q99" s="1">
        <v>7.1500077235639699E-10</v>
      </c>
      <c r="R99" s="1">
        <v>1.7822731463173499E-11</v>
      </c>
      <c r="S99" s="1">
        <v>7.4998750020832997E-4</v>
      </c>
      <c r="T99" s="1">
        <v>7.4093651296957705E-10</v>
      </c>
      <c r="U99" s="23">
        <v>4.9742530756110997E-10</v>
      </c>
      <c r="V99" s="1"/>
      <c r="W99" s="1"/>
      <c r="X99" s="1"/>
      <c r="Y99" s="1">
        <v>1.0000000000000001E-5</v>
      </c>
      <c r="Z99" s="1">
        <v>8.9999999999999996E-17</v>
      </c>
      <c r="AA99" s="1">
        <v>1.1068524193011099E-10</v>
      </c>
      <c r="AB99" s="1">
        <v>2.2837314321215499E-10</v>
      </c>
    </row>
    <row r="100" spans="3:28" x14ac:dyDescent="0.25">
      <c r="C100">
        <v>300</v>
      </c>
      <c r="D100">
        <v>1666</v>
      </c>
      <c r="E100">
        <v>1</v>
      </c>
      <c r="F100" s="1">
        <v>6.0000000000000002E-6</v>
      </c>
      <c r="G100">
        <v>0</v>
      </c>
      <c r="H100" s="1">
        <v>6.0000000000000002E-6</v>
      </c>
      <c r="I100">
        <v>0</v>
      </c>
      <c r="J100" s="1">
        <v>1.3</v>
      </c>
      <c r="K100">
        <v>1</v>
      </c>
      <c r="L100">
        <v>0</v>
      </c>
      <c r="M100" s="1">
        <v>3.71334919015166E-10</v>
      </c>
      <c r="N100">
        <v>1.5E-3</v>
      </c>
      <c r="O100" s="1">
        <v>5.0000000000000003E-10</v>
      </c>
      <c r="P100" s="17">
        <v>1.0000000000000001E-5</v>
      </c>
      <c r="Q100" s="1">
        <v>2.4401370585830699E-10</v>
      </c>
      <c r="R100" s="1">
        <v>2.11517362098408E-11</v>
      </c>
      <c r="S100" s="1">
        <v>6.9999883333527802E-5</v>
      </c>
      <c r="T100" s="1">
        <v>2.9594485738708601E-10</v>
      </c>
      <c r="U100" s="23">
        <v>2.9439545365861699E-10</v>
      </c>
      <c r="V100" s="1"/>
      <c r="W100" s="1"/>
      <c r="X100" s="1"/>
      <c r="Y100">
        <v>1E-4</v>
      </c>
      <c r="Z100" s="1">
        <v>8.9999999999999996E-17</v>
      </c>
      <c r="AA100" s="1">
        <v>1.6463564023274301E-10</v>
      </c>
      <c r="AB100" s="1">
        <v>3.44571112662527E-10</v>
      </c>
    </row>
    <row r="101" spans="3:28" x14ac:dyDescent="0.25">
      <c r="C101">
        <v>300</v>
      </c>
      <c r="D101">
        <v>1666</v>
      </c>
      <c r="E101">
        <v>1</v>
      </c>
      <c r="F101" s="1">
        <v>6.0000000000000002E-6</v>
      </c>
      <c r="G101">
        <v>0</v>
      </c>
      <c r="H101" s="1">
        <v>6.0000000000000002E-6</v>
      </c>
      <c r="I101">
        <v>0</v>
      </c>
      <c r="J101" s="1">
        <v>1.3</v>
      </c>
      <c r="K101">
        <v>1</v>
      </c>
      <c r="L101">
        <v>0</v>
      </c>
      <c r="M101" s="1">
        <v>3.71334919015166E-10</v>
      </c>
      <c r="N101">
        <v>1.4999999999999999E-2</v>
      </c>
      <c r="O101" s="1">
        <v>5.0000000000000003E-10</v>
      </c>
      <c r="P101" s="17">
        <v>9.9999999999999995E-7</v>
      </c>
      <c r="Q101" s="1">
        <v>2.04740509506879E-10</v>
      </c>
      <c r="R101" s="1">
        <v>3.0703025155504297E-11</v>
      </c>
      <c r="S101" s="1">
        <v>5.1666658055556997E-6</v>
      </c>
      <c r="T101" s="1">
        <v>2.6640590971402199E-10</v>
      </c>
      <c r="U101" s="23">
        <v>2.5960212867015102E-10</v>
      </c>
      <c r="V101" s="1"/>
      <c r="W101" s="1"/>
      <c r="X101" s="1"/>
      <c r="Y101">
        <v>1E-3</v>
      </c>
      <c r="Z101" s="1">
        <v>8.9999999999999996E-17</v>
      </c>
      <c r="AA101" s="1">
        <v>4.9004308103657101E-10</v>
      </c>
      <c r="AB101" s="1">
        <v>9.8412946821241504E-10</v>
      </c>
    </row>
    <row r="102" spans="3:28" x14ac:dyDescent="0.25">
      <c r="C102">
        <v>300</v>
      </c>
      <c r="D102">
        <v>1666</v>
      </c>
      <c r="E102">
        <v>1</v>
      </c>
      <c r="F102" s="1">
        <v>6.0000000000000002E-6</v>
      </c>
      <c r="G102">
        <v>0</v>
      </c>
      <c r="H102" s="1">
        <v>6.0000000000000002E-6</v>
      </c>
      <c r="I102">
        <v>0</v>
      </c>
      <c r="J102" s="1">
        <v>1.3</v>
      </c>
      <c r="K102">
        <v>1</v>
      </c>
      <c r="L102">
        <v>0</v>
      </c>
      <c r="M102" s="1">
        <v>3.71334919015166E-10</v>
      </c>
      <c r="N102">
        <v>0.15</v>
      </c>
      <c r="O102" s="1">
        <v>5.0000000000000003E-10</v>
      </c>
      <c r="P102" s="17">
        <v>9.9999999999999995E-8</v>
      </c>
      <c r="Q102" s="1">
        <v>2.0005248445702099E-10</v>
      </c>
      <c r="R102" s="1">
        <v>3.1732371939864999E-11</v>
      </c>
      <c r="S102" s="1">
        <v>7.4999998750000003E-7</v>
      </c>
      <c r="T102" s="1">
        <v>2.6207113358050001E-10</v>
      </c>
      <c r="U102" s="23">
        <v>2.4542709937841301E-10</v>
      </c>
      <c r="V102" s="1"/>
      <c r="W102" s="1"/>
      <c r="X102" s="1"/>
      <c r="Y102" s="1">
        <v>1E-8</v>
      </c>
      <c r="Z102" s="1">
        <v>8.9999999999999996E-17</v>
      </c>
      <c r="AA102" s="1">
        <v>9.1140157131552603E-12</v>
      </c>
      <c r="AB102" s="1">
        <v>1.7603259616408501E-11</v>
      </c>
    </row>
    <row r="103" spans="3:28" x14ac:dyDescent="0.25">
      <c r="H103" s="1"/>
      <c r="J103" s="1"/>
      <c r="O103" s="1"/>
      <c r="Q103" s="1"/>
      <c r="R103" s="1"/>
      <c r="S103" s="1"/>
      <c r="T103" s="1"/>
      <c r="U103" s="23"/>
      <c r="V103" s="1"/>
      <c r="W103" s="1"/>
      <c r="X103" s="1"/>
      <c r="Y103" s="1">
        <v>9.9999999999999995E-7</v>
      </c>
      <c r="Z103" s="1">
        <v>2E-16</v>
      </c>
      <c r="AA103" s="1">
        <v>7.3437218490696196E-11</v>
      </c>
      <c r="AB103" s="1">
        <v>1.59295305260673E-10</v>
      </c>
    </row>
    <row r="104" spans="3:28" x14ac:dyDescent="0.25">
      <c r="C104">
        <v>300</v>
      </c>
      <c r="D104">
        <v>5000</v>
      </c>
      <c r="E104">
        <v>1</v>
      </c>
      <c r="F104" s="1">
        <v>6.0000000000000002E-6</v>
      </c>
      <c r="G104">
        <v>0</v>
      </c>
      <c r="H104" s="1">
        <v>6.0000000000000002E-6</v>
      </c>
      <c r="I104">
        <v>0</v>
      </c>
      <c r="J104" s="1">
        <v>1.3</v>
      </c>
      <c r="K104">
        <v>1</v>
      </c>
      <c r="L104">
        <v>0</v>
      </c>
      <c r="M104" s="1">
        <v>1.1144505372604001E-9</v>
      </c>
      <c r="N104" s="1">
        <v>1.5E-5</v>
      </c>
      <c r="O104" s="1">
        <v>5.0000000000000003E-10</v>
      </c>
      <c r="P104" s="17">
        <v>1E-3</v>
      </c>
      <c r="Q104" s="1">
        <v>1.12291611887735E-9</v>
      </c>
      <c r="R104" s="1">
        <v>3.6289905069066398E-10</v>
      </c>
      <c r="S104" s="1">
        <v>7.4981254686328402E-4</v>
      </c>
      <c r="T104" s="1">
        <v>1.72392856361984E-9</v>
      </c>
      <c r="U104" s="23">
        <v>1.50809795042315E-9</v>
      </c>
      <c r="V104" s="1"/>
      <c r="W104" s="1"/>
      <c r="X104" s="1"/>
      <c r="Y104" s="1">
        <v>1.0000000000000001E-5</v>
      </c>
      <c r="Z104" s="1">
        <v>2E-16</v>
      </c>
      <c r="AA104" s="1">
        <v>9.4772317999359601E-11</v>
      </c>
      <c r="AB104" s="1">
        <v>2.0452635136085701E-10</v>
      </c>
    </row>
    <row r="105" spans="3:28" x14ac:dyDescent="0.25">
      <c r="C105">
        <v>300</v>
      </c>
      <c r="D105">
        <v>5000</v>
      </c>
      <c r="E105">
        <v>1</v>
      </c>
      <c r="F105" s="1">
        <v>6.0000000000000002E-6</v>
      </c>
      <c r="G105">
        <v>0</v>
      </c>
      <c r="H105" s="1">
        <v>6.0000000000000002E-6</v>
      </c>
      <c r="I105">
        <v>0</v>
      </c>
      <c r="J105" s="1">
        <v>1.3</v>
      </c>
      <c r="K105">
        <v>1</v>
      </c>
      <c r="L105">
        <v>0</v>
      </c>
      <c r="M105" s="1">
        <v>1.1144505372604001E-9</v>
      </c>
      <c r="N105" s="1">
        <v>1.5E-5</v>
      </c>
      <c r="O105" s="1">
        <v>5.0000000000000003E-10</v>
      </c>
      <c r="P105" s="17">
        <v>1E-3</v>
      </c>
      <c r="Q105" s="1">
        <v>1.1150619060313201E-9</v>
      </c>
      <c r="R105" s="1">
        <v>3.6213840075668901E-10</v>
      </c>
      <c r="S105" s="1">
        <v>9.9975006248437899E-4</v>
      </c>
      <c r="T105" s="1">
        <v>1.71417716828956E-9</v>
      </c>
      <c r="U105" s="23">
        <v>1.4740398566109699E-9</v>
      </c>
      <c r="V105" s="1"/>
      <c r="W105" s="1"/>
      <c r="X105" s="1"/>
      <c r="Y105">
        <v>1E-4</v>
      </c>
      <c r="Z105" s="1">
        <v>2E-16</v>
      </c>
      <c r="AA105" s="1">
        <v>1.6003843846473999E-10</v>
      </c>
      <c r="AB105" s="1">
        <v>3.2992875080018302E-10</v>
      </c>
    </row>
    <row r="106" spans="3:28" x14ac:dyDescent="0.25">
      <c r="C106">
        <v>300</v>
      </c>
      <c r="D106">
        <v>5000</v>
      </c>
      <c r="E106">
        <v>1</v>
      </c>
      <c r="F106" s="1">
        <v>6.0000000000000002E-6</v>
      </c>
      <c r="G106">
        <v>0</v>
      </c>
      <c r="H106" s="1">
        <v>6.0000000000000002E-6</v>
      </c>
      <c r="I106">
        <v>0</v>
      </c>
      <c r="J106" s="1">
        <v>1.3</v>
      </c>
      <c r="K106">
        <v>1</v>
      </c>
      <c r="L106">
        <v>0</v>
      </c>
      <c r="M106" s="1">
        <v>1.1144505372604001E-9</v>
      </c>
      <c r="N106">
        <v>1.4999999999999999E-4</v>
      </c>
      <c r="O106" s="1">
        <v>5.0000000000000003E-10</v>
      </c>
      <c r="P106" s="17">
        <v>1E-4</v>
      </c>
      <c r="Q106" s="1">
        <v>6.1307725264117701E-10</v>
      </c>
      <c r="R106" s="1">
        <v>9.1054578554151303E-11</v>
      </c>
      <c r="S106" s="1">
        <v>4.7498812529686801E-4</v>
      </c>
      <c r="T106" s="1">
        <v>7.1646223023515001E-10</v>
      </c>
      <c r="U106" s="23">
        <v>4.94972249824948E-10</v>
      </c>
      <c r="V106" s="1"/>
      <c r="W106" s="1"/>
      <c r="X106" s="1"/>
      <c r="Y106" s="1">
        <v>9.9999999999999995E-8</v>
      </c>
      <c r="Z106" s="1">
        <v>2E-16</v>
      </c>
      <c r="AA106" s="1">
        <v>6.4611501383363606E-11</v>
      </c>
      <c r="AB106" s="1">
        <v>1.3798385781325701E-10</v>
      </c>
    </row>
    <row r="107" spans="3:28" s="6" customFormat="1" x14ac:dyDescent="0.25">
      <c r="C107" s="6">
        <v>300</v>
      </c>
      <c r="D107" s="6">
        <v>5000</v>
      </c>
      <c r="E107" s="6">
        <v>1</v>
      </c>
      <c r="F107" s="1">
        <v>6.0000000000000002E-6</v>
      </c>
      <c r="G107" s="6">
        <v>0</v>
      </c>
      <c r="H107" s="1">
        <v>6.0000000000000002E-6</v>
      </c>
      <c r="I107" s="6">
        <v>0</v>
      </c>
      <c r="J107" s="1">
        <v>1.3</v>
      </c>
      <c r="K107" s="6">
        <v>1</v>
      </c>
      <c r="L107" s="6">
        <v>0</v>
      </c>
      <c r="M107" s="1">
        <v>1.1144505372604001E-9</v>
      </c>
      <c r="O107" s="1">
        <v>5.0000000000000003E-10</v>
      </c>
      <c r="P107" s="17">
        <v>1E-8</v>
      </c>
      <c r="Q107" s="1"/>
      <c r="R107" s="1"/>
      <c r="S107" s="1"/>
      <c r="T107" s="1"/>
      <c r="U107" s="23">
        <v>2.444E-10</v>
      </c>
      <c r="V107" s="1"/>
      <c r="W107" s="1"/>
      <c r="X107" s="1"/>
      <c r="Y107" s="1">
        <v>1E-8</v>
      </c>
      <c r="Z107" s="1">
        <v>2E-16</v>
      </c>
      <c r="AA107" s="1">
        <v>5.8347952455316597E-11</v>
      </c>
      <c r="AB107" s="1">
        <v>1.1788254927552099E-10</v>
      </c>
    </row>
    <row r="108" spans="3:28" s="6" customFormat="1" x14ac:dyDescent="0.25">
      <c r="C108" s="6">
        <v>300</v>
      </c>
      <c r="D108" s="6">
        <v>5000</v>
      </c>
      <c r="E108" s="6">
        <v>1</v>
      </c>
      <c r="F108" s="1">
        <v>6.0000000000000002E-6</v>
      </c>
      <c r="G108" s="6">
        <v>0</v>
      </c>
      <c r="H108" s="1">
        <v>6.0000000000000002E-6</v>
      </c>
      <c r="I108" s="6">
        <v>0</v>
      </c>
      <c r="J108" s="1">
        <v>1.3</v>
      </c>
      <c r="K108" s="6">
        <v>1</v>
      </c>
      <c r="L108" s="6">
        <v>0</v>
      </c>
      <c r="M108" s="1">
        <v>1.1144505372604001E-9</v>
      </c>
      <c r="N108" s="6">
        <v>0.15</v>
      </c>
      <c r="O108" s="1">
        <v>5.0000000000000003E-10</v>
      </c>
      <c r="P108" s="17">
        <v>9.9999999999999995E-8</v>
      </c>
      <c r="Q108" s="1">
        <v>1.9008644716793E-10</v>
      </c>
      <c r="R108" s="1">
        <v>3.2007195173836999E-11</v>
      </c>
      <c r="S108" s="1">
        <v>1.9999999000000099E-7</v>
      </c>
      <c r="T108" s="1">
        <v>2.5956052932188102E-10</v>
      </c>
      <c r="U108" s="23">
        <v>2.4204732482318801E-10</v>
      </c>
      <c r="V108" s="1"/>
      <c r="W108" s="1"/>
      <c r="X108" s="1"/>
      <c r="Y108" s="1"/>
      <c r="Z108" s="1"/>
      <c r="AA108" s="1"/>
      <c r="AB108" s="1"/>
    </row>
    <row r="109" spans="3:28" x14ac:dyDescent="0.25">
      <c r="C109">
        <v>300</v>
      </c>
      <c r="D109">
        <v>5000</v>
      </c>
      <c r="E109">
        <v>1</v>
      </c>
      <c r="F109" s="1">
        <v>6.0000000000000002E-6</v>
      </c>
      <c r="G109">
        <v>0</v>
      </c>
      <c r="H109" s="1">
        <v>6.0000000000000002E-6</v>
      </c>
      <c r="I109">
        <v>0</v>
      </c>
      <c r="J109">
        <v>1.3</v>
      </c>
      <c r="K109">
        <v>1</v>
      </c>
      <c r="L109">
        <v>0</v>
      </c>
      <c r="M109" s="1">
        <v>1.1144505372604001E-9</v>
      </c>
      <c r="N109">
        <v>1.5E-3</v>
      </c>
      <c r="O109" s="1">
        <v>5.0000000000000003E-10</v>
      </c>
      <c r="P109" s="17">
        <v>1.0000000000000001E-5</v>
      </c>
      <c r="Q109" s="1">
        <v>2.4023963332568502E-10</v>
      </c>
      <c r="R109" s="1">
        <v>2.27412850443119E-11</v>
      </c>
      <c r="S109" s="1">
        <v>7.4999812500468806E-5</v>
      </c>
      <c r="T109" s="1">
        <v>3.0130535174962501E-10</v>
      </c>
      <c r="U109" s="23">
        <v>2.9041421230035901E-10</v>
      </c>
      <c r="V109" s="1"/>
      <c r="Y109">
        <v>1E-3</v>
      </c>
      <c r="Z109" s="1">
        <v>2E-16</v>
      </c>
      <c r="AA109" s="1">
        <v>5.4498286955541904E-10</v>
      </c>
      <c r="AB109" s="1">
        <v>1.1078603911129899E-9</v>
      </c>
    </row>
    <row r="110" spans="3:28" x14ac:dyDescent="0.25">
      <c r="C110">
        <v>300</v>
      </c>
      <c r="D110">
        <v>5000</v>
      </c>
      <c r="E110">
        <v>1</v>
      </c>
      <c r="F110" s="1">
        <v>6.0000000000000002E-6</v>
      </c>
      <c r="G110">
        <v>0</v>
      </c>
      <c r="H110" s="1">
        <v>6.0000000000000002E-6</v>
      </c>
      <c r="I110">
        <v>0</v>
      </c>
      <c r="J110">
        <v>1.3</v>
      </c>
      <c r="K110">
        <v>1</v>
      </c>
      <c r="L110">
        <v>0</v>
      </c>
      <c r="M110" s="1">
        <v>1.1144505372604001E-9</v>
      </c>
      <c r="N110">
        <v>1.4999999999999999E-2</v>
      </c>
      <c r="O110" s="1">
        <v>5.0000000000000003E-10</v>
      </c>
      <c r="P110" s="17">
        <v>9.9999999999999995E-7</v>
      </c>
      <c r="Q110" s="1">
        <v>1.9834075681657301E-10</v>
      </c>
      <c r="R110" s="1">
        <v>3.1104841038071599E-11</v>
      </c>
      <c r="S110" s="1">
        <v>5.2499986875003302E-6</v>
      </c>
      <c r="T110" s="1">
        <v>2.6838917923717999E-10</v>
      </c>
      <c r="U110" s="23">
        <v>2.5621221949156098E-10</v>
      </c>
      <c r="V110" s="1"/>
      <c r="Y110" s="1">
        <v>9.9999999999999995E-7</v>
      </c>
      <c r="Z110" s="1">
        <v>2.0000000000000002E-15</v>
      </c>
      <c r="AA110" s="1">
        <v>6.39556471686687E-12</v>
      </c>
      <c r="AB110" s="1">
        <v>1.42778185650262E-11</v>
      </c>
    </row>
    <row r="111" spans="3:28" s="6" customFormat="1" x14ac:dyDescent="0.25">
      <c r="F111" s="1"/>
      <c r="H111" s="1"/>
      <c r="M111" s="1"/>
      <c r="O111" s="1"/>
      <c r="P111" s="17"/>
      <c r="Q111" s="1"/>
      <c r="R111" s="1"/>
      <c r="S111" s="1"/>
      <c r="T111" s="1"/>
      <c r="U111" s="23"/>
      <c r="V111" s="1"/>
      <c r="Y111" s="1">
        <v>0.01</v>
      </c>
      <c r="Z111" s="1">
        <v>2.0000000000000002E-15</v>
      </c>
      <c r="AA111" s="1">
        <v>7.8898376202673601E-10</v>
      </c>
      <c r="AB111" s="1">
        <v>1.78204676246864E-9</v>
      </c>
    </row>
    <row r="112" spans="3:28" x14ac:dyDescent="0.25">
      <c r="V112" s="1"/>
      <c r="Y112" s="1">
        <v>1.0000000000000001E-5</v>
      </c>
      <c r="Z112" s="1">
        <v>2.0000000000000002E-15</v>
      </c>
      <c r="AA112" s="1">
        <v>3.4546504000444E-11</v>
      </c>
      <c r="AB112" s="1">
        <v>8.4513725272710203E-11</v>
      </c>
    </row>
    <row r="113" spans="3:28" x14ac:dyDescent="0.25">
      <c r="C113">
        <v>300</v>
      </c>
      <c r="D113">
        <v>30000</v>
      </c>
      <c r="E113">
        <v>1</v>
      </c>
      <c r="F113" s="1">
        <v>6.0000000000000002E-6</v>
      </c>
      <c r="G113">
        <v>0</v>
      </c>
      <c r="H113" s="1">
        <v>6.0000000000000002E-6</v>
      </c>
      <c r="I113">
        <v>0</v>
      </c>
      <c r="J113">
        <v>1.3</v>
      </c>
      <c r="K113">
        <v>1</v>
      </c>
      <c r="L113">
        <v>0</v>
      </c>
      <c r="M113" s="1">
        <v>6.6867032235624203E-9</v>
      </c>
      <c r="N113" s="1">
        <v>1.5E-5</v>
      </c>
      <c r="O113" s="1">
        <v>5.0000000000000003E-10</v>
      </c>
      <c r="P113" s="2">
        <v>1E-3</v>
      </c>
      <c r="Q113" s="1">
        <v>1.1466458516916401E-9</v>
      </c>
      <c r="R113" s="1">
        <v>3.6703054512589701E-10</v>
      </c>
      <c r="S113">
        <v>1.49962509372657E-3</v>
      </c>
      <c r="T113" s="1">
        <v>1.7586400627100299E-9</v>
      </c>
      <c r="U113" s="23">
        <v>1.65787444669428E-9</v>
      </c>
      <c r="V113" s="1"/>
      <c r="Y113">
        <v>1E-4</v>
      </c>
      <c r="Z113" s="1">
        <v>2.0000000000000002E-15</v>
      </c>
      <c r="AA113" s="1">
        <v>8.1491493573628103E-11</v>
      </c>
      <c r="AB113" s="1">
        <v>1.8408857842355701E-10</v>
      </c>
    </row>
    <row r="114" spans="3:28" ht="15.75" thickBot="1" x14ac:dyDescent="0.3">
      <c r="C114" s="8">
        <v>300</v>
      </c>
      <c r="D114">
        <v>30000</v>
      </c>
      <c r="E114">
        <v>1</v>
      </c>
      <c r="F114" s="1">
        <v>6.0000000000000002E-6</v>
      </c>
      <c r="G114">
        <v>0</v>
      </c>
      <c r="H114" s="1">
        <v>6.0000000000000002E-6</v>
      </c>
      <c r="I114">
        <v>0</v>
      </c>
      <c r="J114">
        <v>1.3</v>
      </c>
      <c r="K114">
        <v>1</v>
      </c>
      <c r="L114">
        <v>0</v>
      </c>
      <c r="M114" s="1">
        <v>6.6867032235624203E-9</v>
      </c>
      <c r="N114">
        <v>1.4999999999999999E-4</v>
      </c>
      <c r="O114" s="1">
        <v>5.0000000000000003E-10</v>
      </c>
      <c r="P114" s="2">
        <v>1E-4</v>
      </c>
      <c r="Q114" s="1">
        <v>6.6154882580513304E-10</v>
      </c>
      <c r="R114" s="1">
        <v>1.04425814393846E-10</v>
      </c>
      <c r="S114">
        <v>3.9999000024999401E-4</v>
      </c>
      <c r="T114" s="1">
        <v>7.9092308680501696E-10</v>
      </c>
      <c r="U114" s="23">
        <v>5.8530157541096E-10</v>
      </c>
      <c r="V114" s="14"/>
      <c r="Y114">
        <v>1E-3</v>
      </c>
      <c r="Z114" s="1">
        <v>2.0000000000000002E-15</v>
      </c>
      <c r="AA114" s="1">
        <v>1.5071674514632E-10</v>
      </c>
      <c r="AB114" s="1">
        <v>4.2358896621714501E-10</v>
      </c>
    </row>
    <row r="115" spans="3:28" x14ac:dyDescent="0.25">
      <c r="C115">
        <v>300</v>
      </c>
      <c r="D115">
        <v>30000</v>
      </c>
      <c r="E115">
        <v>1</v>
      </c>
      <c r="F115" s="1">
        <v>6.0000000000000002E-6</v>
      </c>
      <c r="G115">
        <v>0</v>
      </c>
      <c r="H115" s="1">
        <v>6.0000000000000002E-6</v>
      </c>
      <c r="I115">
        <v>0</v>
      </c>
      <c r="J115">
        <v>1.3</v>
      </c>
      <c r="K115">
        <v>1</v>
      </c>
      <c r="L115">
        <v>0</v>
      </c>
      <c r="M115" s="1">
        <v>6.6867032235624203E-9</v>
      </c>
      <c r="N115">
        <v>1.5E-3</v>
      </c>
      <c r="O115" s="1">
        <v>5.0000000000000003E-10</v>
      </c>
      <c r="P115" s="17">
        <v>1.0000000000000001E-5</v>
      </c>
      <c r="Q115" s="1">
        <v>2.05423565007044E-10</v>
      </c>
      <c r="R115" s="1">
        <v>4.4893161382265702E-11</v>
      </c>
      <c r="S115" s="1">
        <v>4.9999875000312501E-5</v>
      </c>
      <c r="T115" s="1">
        <v>3.6180614200597599E-10</v>
      </c>
      <c r="U115" s="23">
        <v>1.53327874780914E-10</v>
      </c>
      <c r="V115" s="1"/>
      <c r="Y115" s="1">
        <v>1.0000000000000001E-5</v>
      </c>
      <c r="Z115" s="1">
        <v>7.0000000000000003E-16</v>
      </c>
      <c r="AA115" s="1">
        <v>6.5406808095731799E-11</v>
      </c>
      <c r="AB115" s="1">
        <v>1.4440016760387001E-10</v>
      </c>
    </row>
    <row r="116" spans="3:28" s="6" customFormat="1" x14ac:dyDescent="0.25">
      <c r="C116" s="6">
        <v>300</v>
      </c>
      <c r="D116" s="6">
        <v>30000</v>
      </c>
      <c r="E116" s="6">
        <v>1</v>
      </c>
      <c r="F116" s="1">
        <v>6.0000000000000002E-6</v>
      </c>
      <c r="G116" s="6">
        <v>0</v>
      </c>
      <c r="H116" s="1">
        <v>6.0000000000000002E-6</v>
      </c>
      <c r="I116" s="6">
        <v>0</v>
      </c>
      <c r="J116" s="6">
        <v>1.3</v>
      </c>
      <c r="K116" s="6">
        <v>1</v>
      </c>
      <c r="L116" s="6">
        <v>0</v>
      </c>
      <c r="M116" s="1">
        <v>6.6867032235624203E-9</v>
      </c>
      <c r="O116" s="1">
        <v>5.0000000000000003E-10</v>
      </c>
      <c r="P116" s="17">
        <v>1E-8</v>
      </c>
      <c r="Q116" s="1"/>
      <c r="R116" s="1"/>
      <c r="S116" s="1"/>
      <c r="T116" s="1"/>
      <c r="U116" s="23">
        <v>1.4377E-11</v>
      </c>
      <c r="V116" s="1"/>
      <c r="Y116" s="1">
        <v>0.01</v>
      </c>
      <c r="Z116" s="1"/>
      <c r="AA116" s="1"/>
      <c r="AB116" s="1">
        <v>1.769E-9</v>
      </c>
    </row>
    <row r="117" spans="3:28" x14ac:dyDescent="0.25">
      <c r="C117">
        <v>300</v>
      </c>
      <c r="D117">
        <v>30000</v>
      </c>
      <c r="E117">
        <v>1</v>
      </c>
      <c r="F117" s="1">
        <v>6.0000000000000002E-6</v>
      </c>
      <c r="G117">
        <v>0</v>
      </c>
      <c r="H117" s="1">
        <v>6.0000000000000002E-6</v>
      </c>
      <c r="I117">
        <v>0</v>
      </c>
      <c r="J117">
        <v>1.3</v>
      </c>
      <c r="K117">
        <v>1</v>
      </c>
      <c r="L117">
        <v>0</v>
      </c>
      <c r="M117" s="1">
        <v>6.6867032235624203E-9</v>
      </c>
      <c r="N117">
        <v>1.4999999999999999E-2</v>
      </c>
      <c r="O117" s="1">
        <v>5.0000000000000003E-10</v>
      </c>
      <c r="P117" s="17">
        <v>9.9999999999999995E-7</v>
      </c>
      <c r="Q117" s="1">
        <v>1.10664575609261E-10</v>
      </c>
      <c r="R117" s="1">
        <v>4.8095824756711701E-11</v>
      </c>
      <c r="S117" s="1">
        <v>5.7499985625003598E-6</v>
      </c>
      <c r="T117" s="1">
        <v>2.6620043965458501E-10</v>
      </c>
      <c r="U117" s="23">
        <v>1.1847750900701601E-10</v>
      </c>
      <c r="V117" s="1"/>
      <c r="Y117" s="1">
        <v>9.9999999999999995E-7</v>
      </c>
      <c r="Z117" s="1">
        <v>7.0000000000000003E-16</v>
      </c>
      <c r="AA117" s="1">
        <v>4.2040054967149398E-11</v>
      </c>
      <c r="AB117" s="1">
        <v>8.5394312983064695E-11</v>
      </c>
    </row>
    <row r="118" spans="3:28" x14ac:dyDescent="0.25">
      <c r="C118">
        <v>300</v>
      </c>
      <c r="D118">
        <v>30000</v>
      </c>
      <c r="E118">
        <v>1</v>
      </c>
      <c r="F118" s="1">
        <v>6.0000000000000002E-6</v>
      </c>
      <c r="G118">
        <v>0</v>
      </c>
      <c r="H118" s="1">
        <v>6.0000000000000002E-6</v>
      </c>
      <c r="I118">
        <v>0</v>
      </c>
      <c r="J118">
        <v>1.3</v>
      </c>
      <c r="K118">
        <v>1</v>
      </c>
      <c r="L118">
        <v>0</v>
      </c>
      <c r="M118" s="1">
        <v>6.6867032235624203E-9</v>
      </c>
      <c r="N118">
        <v>0.15</v>
      </c>
      <c r="O118" s="1">
        <v>5.0000000000000003E-10</v>
      </c>
      <c r="P118" s="17">
        <v>9.9999999999999995E-8</v>
      </c>
      <c r="Q118" s="1">
        <v>9.1127900725232E-11</v>
      </c>
      <c r="R118" s="1">
        <v>4.4365129348634498E-11</v>
      </c>
      <c r="S118" s="1">
        <v>7.4999998125000098E-7</v>
      </c>
      <c r="T118" s="1">
        <v>2.5628661455178998E-10</v>
      </c>
      <c r="U118" s="23">
        <v>6.8414702739070703E-11</v>
      </c>
      <c r="V118" s="1"/>
      <c r="Y118">
        <v>1E-4</v>
      </c>
      <c r="Z118" s="1">
        <v>7.0000000000000003E-16</v>
      </c>
      <c r="AA118" s="1">
        <v>1.1864349956192499E-10</v>
      </c>
      <c r="AB118" s="1">
        <v>2.5735189063779899E-10</v>
      </c>
    </row>
    <row r="119" spans="3:28" x14ac:dyDescent="0.25">
      <c r="V119" s="1"/>
      <c r="Y119">
        <v>1E-3</v>
      </c>
      <c r="Z119" s="1">
        <v>7.0000000000000003E-16</v>
      </c>
      <c r="AA119" s="1">
        <v>2.43255134044038E-10</v>
      </c>
      <c r="AB119" s="1">
        <v>5.3908395726168995E-10</v>
      </c>
    </row>
    <row r="120" spans="3:28" x14ac:dyDescent="0.25">
      <c r="C120">
        <v>300</v>
      </c>
      <c r="D120">
        <v>33000</v>
      </c>
      <c r="E120">
        <v>1</v>
      </c>
      <c r="F120" s="1">
        <v>6.0000000000000002E-6</v>
      </c>
      <c r="G120">
        <v>0</v>
      </c>
      <c r="H120" s="1">
        <v>6.0000000000000002E-6</v>
      </c>
      <c r="I120">
        <v>0</v>
      </c>
      <c r="J120">
        <v>1.3</v>
      </c>
      <c r="K120">
        <v>1</v>
      </c>
      <c r="L120">
        <v>0</v>
      </c>
      <c r="M120" s="1">
        <v>7.3553735459186597E-9</v>
      </c>
      <c r="N120" s="1">
        <v>1.5E-5</v>
      </c>
      <c r="O120" s="1">
        <v>5.0000000000000003E-10</v>
      </c>
      <c r="P120" s="2">
        <v>1E-3</v>
      </c>
      <c r="Q120" s="1">
        <v>1.10784640046729E-9</v>
      </c>
      <c r="R120" s="1">
        <v>3.4984833912792802E-10</v>
      </c>
      <c r="S120">
        <v>4.9987503124219004E-4</v>
      </c>
      <c r="T120" s="1">
        <v>1.69094096943918E-9</v>
      </c>
      <c r="U120" s="23">
        <v>1.4305436224925201E-9</v>
      </c>
      <c r="V120" s="1"/>
      <c r="Y120" s="1">
        <v>9.9999999999999995E-8</v>
      </c>
      <c r="Z120" s="1">
        <v>7.0000000000000003E-16</v>
      </c>
      <c r="AA120" s="1">
        <v>1.45338340217206E-11</v>
      </c>
      <c r="AB120" s="1">
        <v>3.8614101701211098E-11</v>
      </c>
    </row>
    <row r="121" spans="3:28" x14ac:dyDescent="0.25">
      <c r="C121">
        <v>300</v>
      </c>
      <c r="D121">
        <v>33000</v>
      </c>
      <c r="E121">
        <v>1</v>
      </c>
      <c r="F121" s="1">
        <v>6.0000000000000002E-6</v>
      </c>
      <c r="G121">
        <v>0</v>
      </c>
      <c r="H121" s="1">
        <v>6.0000000000000002E-6</v>
      </c>
      <c r="I121">
        <v>0</v>
      </c>
      <c r="J121">
        <v>1.3</v>
      </c>
      <c r="K121">
        <v>1</v>
      </c>
      <c r="L121">
        <v>0</v>
      </c>
      <c r="M121" s="1">
        <v>7.3553735459186597E-9</v>
      </c>
      <c r="N121" s="1">
        <v>1.5E-5</v>
      </c>
      <c r="O121" s="1">
        <v>5.0000000000000003E-10</v>
      </c>
      <c r="P121" s="2">
        <v>1E-3</v>
      </c>
      <c r="Q121" s="1">
        <v>1.11820641254452E-9</v>
      </c>
      <c r="R121" s="1">
        <v>3.4956702844657602E-10</v>
      </c>
      <c r="S121">
        <v>2.4993751562109499E-3</v>
      </c>
      <c r="T121" s="1">
        <v>1.7027323542523199E-9</v>
      </c>
      <c r="U121" s="23">
        <v>1.4156037503546399E-9</v>
      </c>
      <c r="V121" s="1"/>
      <c r="Y121" s="16">
        <v>1E-8</v>
      </c>
      <c r="Z121" s="16">
        <v>7.0000000000000003E-16</v>
      </c>
      <c r="AA121" s="16">
        <v>1.3847780335210401E-12</v>
      </c>
      <c r="AB121" s="16">
        <v>4.55363373267275E-12</v>
      </c>
    </row>
    <row r="122" spans="3:28" x14ac:dyDescent="0.25">
      <c r="C122">
        <v>300</v>
      </c>
      <c r="D122">
        <v>33000</v>
      </c>
      <c r="E122">
        <v>1</v>
      </c>
      <c r="F122" s="1">
        <v>6.0000000000000002E-6</v>
      </c>
      <c r="G122">
        <v>0</v>
      </c>
      <c r="H122" s="1">
        <v>6.0000000000000002E-6</v>
      </c>
      <c r="I122">
        <v>0</v>
      </c>
      <c r="J122">
        <v>1.3</v>
      </c>
      <c r="K122">
        <v>1</v>
      </c>
      <c r="L122">
        <v>0</v>
      </c>
      <c r="M122" s="1">
        <v>7.3553735459186597E-9</v>
      </c>
      <c r="N122" s="1">
        <v>1.5E-5</v>
      </c>
      <c r="O122" s="1">
        <v>5.0000000000000003E-10</v>
      </c>
      <c r="P122" s="2">
        <v>1E-3</v>
      </c>
      <c r="Q122" s="1">
        <v>1.10460730739603E-9</v>
      </c>
      <c r="R122" s="1">
        <v>3.5161683727786798E-10</v>
      </c>
      <c r="S122">
        <v>1.7495626093476601E-3</v>
      </c>
      <c r="T122" s="1">
        <v>1.68203234226728E-9</v>
      </c>
      <c r="U122" s="23">
        <v>1.4110630472393E-9</v>
      </c>
    </row>
    <row r="123" spans="3:28" x14ac:dyDescent="0.25">
      <c r="C123">
        <v>300</v>
      </c>
      <c r="D123">
        <v>33000</v>
      </c>
      <c r="E123">
        <v>1</v>
      </c>
      <c r="F123" s="1">
        <v>6.0000000000000002E-6</v>
      </c>
      <c r="G123">
        <v>0</v>
      </c>
      <c r="H123" s="1">
        <v>6.0000000000000002E-6</v>
      </c>
      <c r="I123">
        <v>0</v>
      </c>
      <c r="J123">
        <v>1.3</v>
      </c>
      <c r="K123">
        <v>1</v>
      </c>
      <c r="L123">
        <v>0</v>
      </c>
      <c r="M123" s="1">
        <v>7.3553735459186597E-9</v>
      </c>
      <c r="N123" s="1">
        <v>1.5E-5</v>
      </c>
      <c r="O123" s="1">
        <v>5.0000000000000003E-10</v>
      </c>
      <c r="P123" s="2">
        <v>1E-3</v>
      </c>
      <c r="Q123" s="1">
        <v>1.1198222191836599E-9</v>
      </c>
      <c r="R123" s="1">
        <v>3.6794353486673299E-10</v>
      </c>
      <c r="S123">
        <v>1.9995001249687601E-3</v>
      </c>
      <c r="T123" s="1">
        <v>1.7358359802626699E-9</v>
      </c>
      <c r="U123" s="23">
        <v>1.5029245466974599E-9</v>
      </c>
      <c r="V123" s="1"/>
      <c r="Y123" s="1">
        <v>1E-3</v>
      </c>
      <c r="Z123" s="1">
        <v>1E-14</v>
      </c>
      <c r="AA123" s="1">
        <v>1.9313283682041401E-10</v>
      </c>
      <c r="AB123" s="1">
        <v>4.7242533647544298E-10</v>
      </c>
    </row>
    <row r="124" spans="3:28" x14ac:dyDescent="0.25">
      <c r="C124">
        <v>300</v>
      </c>
      <c r="D124">
        <v>33000</v>
      </c>
      <c r="E124">
        <v>1</v>
      </c>
      <c r="F124" s="1">
        <v>6.0000000000000002E-6</v>
      </c>
      <c r="G124">
        <v>0</v>
      </c>
      <c r="H124" s="1">
        <v>6.0000000000000002E-6</v>
      </c>
      <c r="I124">
        <v>0</v>
      </c>
      <c r="J124">
        <v>1.3</v>
      </c>
      <c r="K124">
        <v>1</v>
      </c>
      <c r="L124">
        <v>0</v>
      </c>
      <c r="M124" s="1">
        <v>7.3553735459186597E-9</v>
      </c>
      <c r="N124" s="1">
        <v>1.5E-5</v>
      </c>
      <c r="O124" s="1">
        <v>5.0000000000000003E-10</v>
      </c>
      <c r="P124" s="2">
        <v>1E-3</v>
      </c>
      <c r="Q124" s="1">
        <v>1.0966212469551501E-9</v>
      </c>
      <c r="R124" s="1">
        <v>3.5709693935683699E-10</v>
      </c>
      <c r="S124">
        <v>2.4993751562109502E-4</v>
      </c>
      <c r="T124" s="1">
        <v>1.68849664569421E-9</v>
      </c>
      <c r="U124" s="23">
        <v>1.40623607455E-9</v>
      </c>
      <c r="V124" s="1">
        <f>AVERAGE(U120:U124)</f>
        <v>1.4332742082667842E-9</v>
      </c>
      <c r="W124" s="1">
        <f>STDEV(U120:U124)</f>
        <v>3.9985207183653161E-11</v>
      </c>
      <c r="Y124" s="1">
        <v>1E-3</v>
      </c>
      <c r="Z124" s="1">
        <v>1E-13</v>
      </c>
      <c r="AA124" s="1">
        <v>1.8467707372447599E-11</v>
      </c>
      <c r="AB124" s="1">
        <v>7.4472891035296802E-11</v>
      </c>
    </row>
    <row r="125" spans="3:28" x14ac:dyDescent="0.25">
      <c r="C125">
        <v>300</v>
      </c>
      <c r="D125">
        <v>33000</v>
      </c>
      <c r="E125">
        <v>1</v>
      </c>
      <c r="F125" s="1">
        <v>6.0000000000000002E-6</v>
      </c>
      <c r="G125">
        <v>0</v>
      </c>
      <c r="H125" s="1">
        <v>6.0000000000000002E-6</v>
      </c>
      <c r="I125">
        <v>0</v>
      </c>
      <c r="J125">
        <v>1.3</v>
      </c>
      <c r="K125">
        <v>1</v>
      </c>
      <c r="L125">
        <v>0</v>
      </c>
      <c r="M125" s="1">
        <v>7.3553735459186597E-9</v>
      </c>
      <c r="N125">
        <v>1.4999999999999999E-4</v>
      </c>
      <c r="O125" s="1">
        <v>5.0000000000000003E-10</v>
      </c>
      <c r="P125" s="2">
        <v>1E-4</v>
      </c>
      <c r="Q125" s="1">
        <v>3.5608583163308298E-10</v>
      </c>
      <c r="R125" s="1">
        <v>1.27422683556018E-10</v>
      </c>
      <c r="S125">
        <v>4.3747265795887798E-4</v>
      </c>
      <c r="T125" s="1">
        <v>5.2530715424680104E-10</v>
      </c>
      <c r="U125" s="23">
        <v>5.2025279945267196E-10</v>
      </c>
      <c r="V125" s="1"/>
      <c r="Y125">
        <v>1E-4</v>
      </c>
      <c r="Z125" s="1">
        <v>1E-13</v>
      </c>
      <c r="AA125" s="1">
        <v>3.1762272983307902E-13</v>
      </c>
      <c r="AB125" s="1">
        <v>1.3205448141323601E-11</v>
      </c>
    </row>
    <row r="126" spans="3:28" x14ac:dyDescent="0.25">
      <c r="C126">
        <v>300</v>
      </c>
      <c r="D126">
        <v>33000</v>
      </c>
      <c r="E126">
        <v>1</v>
      </c>
      <c r="F126" s="1">
        <v>6.0000000000000002E-6</v>
      </c>
      <c r="G126">
        <v>0</v>
      </c>
      <c r="H126" s="1">
        <v>6.0000000000000002E-6</v>
      </c>
      <c r="I126">
        <v>0</v>
      </c>
      <c r="J126">
        <v>1.3</v>
      </c>
      <c r="K126">
        <v>1</v>
      </c>
      <c r="L126">
        <v>0</v>
      </c>
      <c r="M126" s="1">
        <v>7.3553735459186597E-9</v>
      </c>
      <c r="N126">
        <v>1.4999999999999999E-4</v>
      </c>
      <c r="O126" s="1">
        <v>5.0000000000000003E-10</v>
      </c>
      <c r="P126" s="17">
        <v>1E-4</v>
      </c>
      <c r="Q126" s="1">
        <v>3.8766083039729E-10</v>
      </c>
      <c r="R126" s="1">
        <v>1.1905635240766799E-10</v>
      </c>
      <c r="S126" s="1">
        <v>6.2496093994125396E-5</v>
      </c>
      <c r="T126" s="1">
        <v>5.7274173619739502E-10</v>
      </c>
      <c r="U126" s="23">
        <v>5.6640137548814498E-10</v>
      </c>
      <c r="V126" s="1"/>
    </row>
    <row r="127" spans="3:28" x14ac:dyDescent="0.25">
      <c r="C127">
        <v>300</v>
      </c>
      <c r="D127">
        <v>33000</v>
      </c>
      <c r="E127">
        <v>1</v>
      </c>
      <c r="F127" s="1">
        <v>6.0000000000000002E-6</v>
      </c>
      <c r="G127">
        <v>0</v>
      </c>
      <c r="H127" s="1">
        <v>6.0000000000000002E-6</v>
      </c>
      <c r="I127">
        <v>0</v>
      </c>
      <c r="J127">
        <v>1.3</v>
      </c>
      <c r="K127">
        <v>1</v>
      </c>
      <c r="L127">
        <v>0</v>
      </c>
      <c r="M127" s="1">
        <v>7.3553735459186597E-9</v>
      </c>
      <c r="N127">
        <v>1.4999999999999999E-4</v>
      </c>
      <c r="O127" s="1">
        <v>5.0000000000000003E-10</v>
      </c>
      <c r="P127" s="17">
        <v>1E-4</v>
      </c>
      <c r="Q127" s="1">
        <v>3.2338992315224398E-10</v>
      </c>
      <c r="R127" s="1">
        <v>8.5301982389642806E-11</v>
      </c>
      <c r="S127" s="1">
        <v>3.7497656396475202E-4</v>
      </c>
      <c r="T127" s="1">
        <v>4.5913626124824498E-10</v>
      </c>
      <c r="U127" s="23">
        <v>3.35173221469224E-10</v>
      </c>
      <c r="V127" s="1"/>
      <c r="Y127">
        <v>1E-3</v>
      </c>
      <c r="Z127" s="1">
        <v>2.0000000000000002E-15</v>
      </c>
      <c r="AA127" s="1">
        <v>2.49519064507948E-11</v>
      </c>
      <c r="AB127" s="1">
        <v>7.45179014190596E-11</v>
      </c>
    </row>
    <row r="128" spans="3:28" x14ac:dyDescent="0.25">
      <c r="C128">
        <v>300</v>
      </c>
      <c r="D128">
        <v>33000</v>
      </c>
      <c r="E128">
        <v>1</v>
      </c>
      <c r="F128" s="1">
        <v>6.0000000000000002E-6</v>
      </c>
      <c r="G128">
        <v>0</v>
      </c>
      <c r="H128" s="1">
        <v>6.0000000000000002E-6</v>
      </c>
      <c r="I128">
        <v>0</v>
      </c>
      <c r="J128">
        <v>1.3</v>
      </c>
      <c r="K128">
        <v>1</v>
      </c>
      <c r="L128">
        <v>0</v>
      </c>
      <c r="M128" s="1">
        <v>7.3553735459186597E-9</v>
      </c>
      <c r="N128">
        <v>1.4999999999999999E-4</v>
      </c>
      <c r="O128" s="1">
        <v>5.0000000000000003E-10</v>
      </c>
      <c r="P128" s="17">
        <v>1E-4</v>
      </c>
      <c r="Q128" s="1">
        <v>3.22851006191804E-10</v>
      </c>
      <c r="R128" s="1">
        <v>6.7630540428052995E-11</v>
      </c>
      <c r="S128" s="1">
        <v>6.2496093994125399E-4</v>
      </c>
      <c r="T128" s="1">
        <v>4.1267357012160399E-10</v>
      </c>
      <c r="U128" s="23">
        <v>3.7219441327693502E-10</v>
      </c>
      <c r="V128" s="1"/>
      <c r="Y128">
        <v>1E-4</v>
      </c>
      <c r="Z128" s="1">
        <v>2.0000000000000002E-15</v>
      </c>
      <c r="AA128" s="1">
        <v>2.6394820661489401E-11</v>
      </c>
      <c r="AB128" s="1">
        <v>8.0524363455621294E-11</v>
      </c>
    </row>
    <row r="129" spans="3:38" x14ac:dyDescent="0.25">
      <c r="C129">
        <v>300</v>
      </c>
      <c r="D129">
        <v>33000</v>
      </c>
      <c r="E129">
        <v>1</v>
      </c>
      <c r="F129" s="1">
        <v>6.0000000000000002E-6</v>
      </c>
      <c r="G129">
        <v>0</v>
      </c>
      <c r="H129" s="1">
        <v>6.0000000000000002E-6</v>
      </c>
      <c r="I129">
        <v>0</v>
      </c>
      <c r="J129">
        <v>1.3</v>
      </c>
      <c r="K129">
        <v>1</v>
      </c>
      <c r="L129">
        <v>0</v>
      </c>
      <c r="M129" s="1">
        <v>7.3553735459186597E-9</v>
      </c>
      <c r="N129">
        <v>1.4999999999999999E-4</v>
      </c>
      <c r="O129" s="1">
        <v>5.0000000000000003E-10</v>
      </c>
      <c r="P129" s="2">
        <v>1E-4</v>
      </c>
      <c r="Q129" s="1">
        <v>3.6967355635960001E-10</v>
      </c>
      <c r="R129" s="1">
        <v>1.2275027706208599E-10</v>
      </c>
      <c r="S129" s="1">
        <v>4.3747265795887798E-4</v>
      </c>
      <c r="T129" s="1">
        <v>5.6742204422099098E-10</v>
      </c>
      <c r="U129" s="23">
        <v>5.6228386138662E-10</v>
      </c>
      <c r="V129" s="1">
        <f>AVERAGE(U125:U129)</f>
        <v>4.7126113421471926E-10</v>
      </c>
      <c r="W129" s="1">
        <f>STDEV(U125:U129)</f>
        <v>1.096256366309381E-10</v>
      </c>
      <c r="Y129" s="1">
        <v>1.0000000000000001E-5</v>
      </c>
      <c r="Z129" s="1">
        <v>2.0000000000000002E-15</v>
      </c>
      <c r="AA129" s="1">
        <v>1.82397966867909E-11</v>
      </c>
      <c r="AB129" s="1">
        <v>5.2777477445519499E-11</v>
      </c>
    </row>
    <row r="130" spans="3:38" x14ac:dyDescent="0.25">
      <c r="C130">
        <v>300</v>
      </c>
      <c r="D130">
        <v>33000</v>
      </c>
      <c r="E130">
        <v>1</v>
      </c>
      <c r="F130" s="1">
        <v>6.0000000000000002E-6</v>
      </c>
      <c r="G130">
        <v>0</v>
      </c>
      <c r="H130" s="1">
        <v>6.0000000000000002E-6</v>
      </c>
      <c r="I130">
        <v>0</v>
      </c>
      <c r="J130">
        <v>1.3</v>
      </c>
      <c r="K130">
        <v>1</v>
      </c>
      <c r="L130">
        <v>0</v>
      </c>
      <c r="M130" s="1">
        <v>7.3553735459186597E-9</v>
      </c>
      <c r="N130">
        <v>1.5E-3</v>
      </c>
      <c r="O130" s="1">
        <v>5.0000000000000003E-10</v>
      </c>
      <c r="P130" s="17">
        <v>1.0000000000000001E-5</v>
      </c>
      <c r="Q130" s="1">
        <v>1.70367375543116E-10</v>
      </c>
      <c r="R130" s="1">
        <v>4.5611157390362998E-11</v>
      </c>
      <c r="S130" s="1">
        <v>6.8749570315185501E-5</v>
      </c>
      <c r="T130" s="1">
        <v>2.8654303865215202E-10</v>
      </c>
      <c r="U130" s="23">
        <v>1.7942154347266401E-10</v>
      </c>
      <c r="V130" s="1"/>
      <c r="Y130" s="1">
        <v>9.9999999999999995E-7</v>
      </c>
      <c r="Z130" s="1">
        <v>2.0000000000000002E-15</v>
      </c>
      <c r="AA130" s="1">
        <v>2.3219967858040901E-12</v>
      </c>
      <c r="AB130" s="1">
        <v>9.6370959225492899E-12</v>
      </c>
    </row>
    <row r="131" spans="3:38" x14ac:dyDescent="0.25">
      <c r="C131">
        <v>300</v>
      </c>
      <c r="D131">
        <v>33000</v>
      </c>
      <c r="E131">
        <v>1</v>
      </c>
      <c r="F131" s="1">
        <v>6.0000000000000002E-6</v>
      </c>
      <c r="G131">
        <v>0</v>
      </c>
      <c r="H131" s="1">
        <v>6.0000000000000002E-6</v>
      </c>
      <c r="I131">
        <v>0</v>
      </c>
      <c r="J131">
        <v>1.3</v>
      </c>
      <c r="K131">
        <v>1</v>
      </c>
      <c r="L131">
        <v>0</v>
      </c>
      <c r="M131" s="1">
        <v>7.3553735459186597E-9</v>
      </c>
      <c r="N131">
        <v>1.5E-3</v>
      </c>
      <c r="O131" s="1">
        <v>5.0000000000000003E-10</v>
      </c>
      <c r="P131" s="17">
        <v>1.0000000000000001E-5</v>
      </c>
      <c r="Q131" s="1">
        <v>2.05991966858463E-10</v>
      </c>
      <c r="R131" s="1">
        <v>5.6815282709786398E-11</v>
      </c>
      <c r="S131" s="1">
        <v>3.7499765626464803E-5</v>
      </c>
      <c r="T131" s="1">
        <v>3.3008930619535002E-10</v>
      </c>
      <c r="U131" s="23">
        <v>1.9689521076036001E-10</v>
      </c>
      <c r="V131" s="1"/>
      <c r="Y131" s="1">
        <v>9.9999999999999995E-8</v>
      </c>
      <c r="Z131" s="1">
        <v>2.0000000000000002E-15</v>
      </c>
      <c r="AA131" s="1">
        <v>3.5112739989932802E-13</v>
      </c>
      <c r="AB131" s="1">
        <v>6.7743049844005001E-13</v>
      </c>
    </row>
    <row r="132" spans="3:38" x14ac:dyDescent="0.25">
      <c r="C132">
        <v>300</v>
      </c>
      <c r="D132">
        <v>33000</v>
      </c>
      <c r="E132">
        <v>1</v>
      </c>
      <c r="F132" s="1">
        <v>6.0000000000000002E-6</v>
      </c>
      <c r="G132">
        <v>0</v>
      </c>
      <c r="H132" s="1">
        <v>6.0000000000000002E-6</v>
      </c>
      <c r="I132">
        <v>0</v>
      </c>
      <c r="J132">
        <v>1.3</v>
      </c>
      <c r="K132">
        <v>1</v>
      </c>
      <c r="L132">
        <v>0</v>
      </c>
      <c r="M132" s="1">
        <v>7.3553735459186597E-9</v>
      </c>
      <c r="N132">
        <v>1.5E-3</v>
      </c>
      <c r="O132" s="1">
        <v>5.0000000000000003E-10</v>
      </c>
      <c r="P132" s="17">
        <v>1.0000000000000001E-5</v>
      </c>
      <c r="Q132" s="1">
        <v>2.04336037234311E-10</v>
      </c>
      <c r="R132" s="1">
        <v>3.7195292960197899E-11</v>
      </c>
      <c r="S132" s="1">
        <v>3.7499765626464803E-5</v>
      </c>
      <c r="T132" s="1">
        <v>3.0033376589894298E-10</v>
      </c>
      <c r="U132" s="23">
        <v>1.9072294446154699E-10</v>
      </c>
      <c r="V132" s="1"/>
      <c r="Y132" s="1">
        <v>1E-8</v>
      </c>
      <c r="Z132" s="1">
        <v>2.0000000000000002E-15</v>
      </c>
      <c r="AA132" s="1">
        <v>4.6943526737045797E-14</v>
      </c>
      <c r="AB132" s="1">
        <v>7.5475099915551199E-14</v>
      </c>
    </row>
    <row r="133" spans="3:38" x14ac:dyDescent="0.25">
      <c r="C133">
        <v>300</v>
      </c>
      <c r="D133">
        <v>33000</v>
      </c>
      <c r="E133">
        <v>1</v>
      </c>
      <c r="F133" s="1">
        <v>6.0000000000000002E-6</v>
      </c>
      <c r="G133">
        <v>0</v>
      </c>
      <c r="H133" s="1">
        <v>6.0000000000000002E-6</v>
      </c>
      <c r="I133">
        <v>0</v>
      </c>
      <c r="J133">
        <v>1.3</v>
      </c>
      <c r="K133">
        <v>1</v>
      </c>
      <c r="L133">
        <v>0</v>
      </c>
      <c r="M133" s="1">
        <v>7.3553735459186597E-9</v>
      </c>
      <c r="N133">
        <v>1.5E-3</v>
      </c>
      <c r="O133" s="1">
        <v>5.0000000000000003E-10</v>
      </c>
      <c r="P133" s="17">
        <v>1.0000000000000001E-5</v>
      </c>
      <c r="Q133" s="1">
        <v>1.82654927258913E-10</v>
      </c>
      <c r="R133" s="1">
        <v>4.7122169220482103E-11</v>
      </c>
      <c r="S133" s="1">
        <v>8.1249492190673805E-5</v>
      </c>
      <c r="T133" s="1">
        <v>2.81716943397163E-10</v>
      </c>
      <c r="U133" s="23">
        <v>1.9854149188708799E-10</v>
      </c>
      <c r="V133" s="1"/>
      <c r="Y133">
        <v>0.01</v>
      </c>
      <c r="Z133" s="1">
        <v>2.0000000000000002E-15</v>
      </c>
      <c r="AA133" s="1">
        <v>5.8847134444717096E-11</v>
      </c>
      <c r="AB133" s="1">
        <v>1.2253282648273801E-10</v>
      </c>
    </row>
    <row r="134" spans="3:38" x14ac:dyDescent="0.25">
      <c r="C134">
        <v>300</v>
      </c>
      <c r="D134">
        <v>33000</v>
      </c>
      <c r="E134">
        <v>1</v>
      </c>
      <c r="F134" s="1">
        <v>6.0000000000000002E-6</v>
      </c>
      <c r="G134">
        <v>0</v>
      </c>
      <c r="H134" s="1">
        <v>6.0000000000000002E-6</v>
      </c>
      <c r="I134">
        <v>0</v>
      </c>
      <c r="J134">
        <v>1.3</v>
      </c>
      <c r="K134">
        <v>1</v>
      </c>
      <c r="L134">
        <v>0</v>
      </c>
      <c r="M134" s="1">
        <v>7.3553735459186597E-9</v>
      </c>
      <c r="N134">
        <v>1.5E-3</v>
      </c>
      <c r="O134" s="1">
        <v>5.0000000000000003E-10</v>
      </c>
      <c r="P134" s="17">
        <v>1.0000000000000001E-5</v>
      </c>
      <c r="Q134" s="1">
        <v>2.4665401645557599E-10</v>
      </c>
      <c r="R134" s="1">
        <v>5.7077770520108399E-11</v>
      </c>
      <c r="S134" s="1">
        <v>4.99996875019531E-5</v>
      </c>
      <c r="T134" s="1">
        <v>3.8851152773378401E-10</v>
      </c>
      <c r="U134" s="23">
        <v>2.6350951262681698E-10</v>
      </c>
      <c r="V134" s="1">
        <f>AVERAGE(U130:U134)</f>
        <v>2.0581814064169521E-10</v>
      </c>
      <c r="W134" s="1">
        <f>STDEV(U130:U134)</f>
        <v>3.3111584023239173E-11</v>
      </c>
      <c r="AD134" t="s">
        <v>25</v>
      </c>
      <c r="AH134" t="s">
        <v>26</v>
      </c>
    </row>
    <row r="135" spans="3:38" x14ac:dyDescent="0.25">
      <c r="C135">
        <v>300</v>
      </c>
      <c r="D135">
        <v>33000</v>
      </c>
      <c r="E135">
        <v>1</v>
      </c>
      <c r="F135" s="1">
        <v>6.0000000000000002E-6</v>
      </c>
      <c r="G135">
        <v>0</v>
      </c>
      <c r="H135" s="1">
        <v>6.0000000000000002E-6</v>
      </c>
      <c r="I135">
        <v>0</v>
      </c>
      <c r="J135">
        <v>1.3</v>
      </c>
      <c r="K135">
        <v>1</v>
      </c>
      <c r="L135">
        <v>0</v>
      </c>
      <c r="M135" s="1">
        <v>7.3553735459186597E-9</v>
      </c>
      <c r="N135">
        <v>1.4999999999999999E-2</v>
      </c>
      <c r="O135" s="1">
        <v>5.0000000000000003E-10</v>
      </c>
      <c r="P135" s="17">
        <v>9.9999999999999995E-7</v>
      </c>
      <c r="Q135" s="1">
        <v>1.09726327169602E-10</v>
      </c>
      <c r="R135" s="1">
        <v>4.6693422338429102E-11</v>
      </c>
      <c r="S135" s="1">
        <v>2.4999979166683999E-6</v>
      </c>
      <c r="T135" s="1">
        <v>2.5637737957210501E-10</v>
      </c>
      <c r="U135" s="23">
        <v>1.1740230740593901E-10</v>
      </c>
      <c r="V135" s="1"/>
      <c r="AC135" t="s">
        <v>35</v>
      </c>
      <c r="AD135" t="s">
        <v>3</v>
      </c>
      <c r="AE135" t="s">
        <v>22</v>
      </c>
      <c r="AG135" s="6" t="s">
        <v>35</v>
      </c>
      <c r="AH135" t="s">
        <v>3</v>
      </c>
      <c r="AI135" t="s">
        <v>27</v>
      </c>
      <c r="AJ135" t="s">
        <v>28</v>
      </c>
      <c r="AK135" t="s">
        <v>29</v>
      </c>
      <c r="AL135" t="s">
        <v>30</v>
      </c>
    </row>
    <row r="136" spans="3:38" x14ac:dyDescent="0.25">
      <c r="C136">
        <v>300</v>
      </c>
      <c r="D136">
        <v>33000</v>
      </c>
      <c r="E136">
        <v>1</v>
      </c>
      <c r="F136" s="1">
        <v>6.0000000000000002E-6</v>
      </c>
      <c r="G136">
        <v>0</v>
      </c>
      <c r="H136" s="1">
        <v>6.0000000000000002E-6</v>
      </c>
      <c r="I136">
        <v>0</v>
      </c>
      <c r="J136">
        <v>1.3</v>
      </c>
      <c r="K136">
        <v>1</v>
      </c>
      <c r="L136">
        <v>0</v>
      </c>
      <c r="M136" s="1">
        <v>7.3553735459186597E-9</v>
      </c>
      <c r="N136">
        <v>1.4999999999999999E-2</v>
      </c>
      <c r="O136" s="1">
        <v>5.0000000000000003E-10</v>
      </c>
      <c r="P136" s="17">
        <v>9.9999999999999995E-7</v>
      </c>
      <c r="Q136" s="1">
        <v>1.16270378908554E-10</v>
      </c>
      <c r="R136" s="1">
        <v>4.5314361782665003E-11</v>
      </c>
      <c r="S136" s="1">
        <v>6.8749957031276898E-6</v>
      </c>
      <c r="T136" s="1">
        <v>2.38416258551886E-10</v>
      </c>
      <c r="U136" s="23">
        <v>7.7834981514623998E-11</v>
      </c>
      <c r="V136" s="1"/>
      <c r="X136" s="10"/>
      <c r="Y136" s="11"/>
      <c r="Z136" s="12"/>
      <c r="AA136" s="12"/>
      <c r="AB136" s="12"/>
      <c r="AC136" s="12"/>
      <c r="AD136" s="1">
        <v>6.0000000000000002E-6</v>
      </c>
      <c r="AE136" s="1">
        <v>8.9999999999999999E-18</v>
      </c>
      <c r="AH136" s="1">
        <v>6.0000000000000002E-6</v>
      </c>
      <c r="AI136" s="1">
        <v>1000</v>
      </c>
      <c r="AJ136" s="1">
        <v>5.0000000000000003E-10</v>
      </c>
      <c r="AK136">
        <f t="array" ref="AK136:AK138">AJ136:AJ138/AI136:AI138</f>
        <v>4.9999999999999999E-13</v>
      </c>
      <c r="AL136">
        <f t="array" ref="AL136:AL138">AJ136:AJ138*AI136:AI138</f>
        <v>5.0000000000000008E-7</v>
      </c>
    </row>
    <row r="137" spans="3:38" x14ac:dyDescent="0.25">
      <c r="C137">
        <v>300</v>
      </c>
      <c r="D137">
        <v>33000</v>
      </c>
      <c r="E137">
        <v>1</v>
      </c>
      <c r="F137" s="1">
        <v>6.0000000000000002E-6</v>
      </c>
      <c r="G137">
        <v>0</v>
      </c>
      <c r="H137" s="1">
        <v>6.0000000000000002E-6</v>
      </c>
      <c r="I137">
        <v>0</v>
      </c>
      <c r="J137">
        <v>1.3</v>
      </c>
      <c r="K137">
        <v>1</v>
      </c>
      <c r="L137">
        <v>0</v>
      </c>
      <c r="M137" s="1">
        <v>7.3553735459186597E-9</v>
      </c>
      <c r="N137">
        <v>1.4999999999999999E-2</v>
      </c>
      <c r="O137" s="1">
        <v>5.0000000000000003E-10</v>
      </c>
      <c r="P137" s="17">
        <v>9.9999999999999995E-7</v>
      </c>
      <c r="Q137" s="1">
        <v>1.10228906218688E-10</v>
      </c>
      <c r="R137" s="1">
        <v>4.6876721367346798E-11</v>
      </c>
      <c r="S137" s="1">
        <v>4.9999968750019501E-6</v>
      </c>
      <c r="T137" s="1">
        <v>2.3825904705802702E-10</v>
      </c>
      <c r="U137" s="23">
        <v>5.4239440919391002E-11</v>
      </c>
      <c r="V137" s="1"/>
      <c r="X137" s="11"/>
      <c r="Y137" s="11"/>
      <c r="Z137" s="11"/>
      <c r="AA137" s="11"/>
      <c r="AB137" s="11"/>
      <c r="AC137" s="11"/>
      <c r="AD137" s="1">
        <v>5.9999999999999997E-7</v>
      </c>
      <c r="AE137" s="1">
        <v>2.0000000000000001E-17</v>
      </c>
      <c r="AH137" s="1">
        <v>5.9999999999999997E-7</v>
      </c>
      <c r="AI137" s="1">
        <v>1000</v>
      </c>
      <c r="AJ137" s="1">
        <v>5.0000000000000002E-11</v>
      </c>
      <c r="AK137">
        <v>5.0000000000000002E-14</v>
      </c>
      <c r="AL137">
        <v>5.0000000000000004E-8</v>
      </c>
    </row>
    <row r="138" spans="3:38" x14ac:dyDescent="0.25">
      <c r="C138">
        <v>300</v>
      </c>
      <c r="D138">
        <v>33000</v>
      </c>
      <c r="E138">
        <v>1</v>
      </c>
      <c r="F138" s="1">
        <v>6.0000000000000002E-6</v>
      </c>
      <c r="G138">
        <v>0</v>
      </c>
      <c r="H138" s="1">
        <v>6.0000000000000002E-6</v>
      </c>
      <c r="I138">
        <v>0</v>
      </c>
      <c r="J138">
        <v>1.3</v>
      </c>
      <c r="K138">
        <v>1</v>
      </c>
      <c r="L138">
        <v>0</v>
      </c>
      <c r="M138" s="1">
        <v>7.3553735459186597E-9</v>
      </c>
      <c r="N138">
        <v>1.4999999999999999E-2</v>
      </c>
      <c r="O138" s="1">
        <v>5.0000000000000003E-10</v>
      </c>
      <c r="P138" s="17">
        <v>9.9999999999999995E-7</v>
      </c>
      <c r="Q138" s="1">
        <v>1.2724268221713E-10</v>
      </c>
      <c r="R138" s="1">
        <v>5.4527905815919502E-11</v>
      </c>
      <c r="S138" s="1">
        <v>3.74999765625146E-6</v>
      </c>
      <c r="T138" s="1">
        <v>2.8281400801352199E-10</v>
      </c>
      <c r="U138" s="23">
        <v>1.5222464613968299E-10</v>
      </c>
      <c r="V138" s="1"/>
      <c r="X138" s="11"/>
      <c r="Y138" s="11"/>
      <c r="Z138" s="11"/>
      <c r="AA138" s="11"/>
      <c r="AB138" s="11"/>
      <c r="AC138" s="11"/>
      <c r="AD138" s="1">
        <v>6.0000000000000002E-6</v>
      </c>
      <c r="AE138" s="1">
        <v>2E-16</v>
      </c>
      <c r="AH138" s="1">
        <v>6.0000000000000002E-6</v>
      </c>
      <c r="AI138" s="1">
        <v>20000</v>
      </c>
      <c r="AJ138" s="1">
        <v>5.0000000000000003E-10</v>
      </c>
      <c r="AK138">
        <v>2.5000000000000001E-14</v>
      </c>
      <c r="AL138">
        <v>1.0000000000000001E-5</v>
      </c>
    </row>
    <row r="139" spans="3:38" x14ac:dyDescent="0.25">
      <c r="C139">
        <v>300</v>
      </c>
      <c r="D139">
        <v>33000</v>
      </c>
      <c r="E139">
        <v>1</v>
      </c>
      <c r="F139" s="1">
        <v>6.0000000000000002E-6</v>
      </c>
      <c r="G139">
        <v>0</v>
      </c>
      <c r="H139" s="1">
        <v>6.0000000000000002E-6</v>
      </c>
      <c r="I139">
        <v>0</v>
      </c>
      <c r="J139">
        <v>1.3</v>
      </c>
      <c r="K139">
        <v>1</v>
      </c>
      <c r="L139">
        <v>0</v>
      </c>
      <c r="M139" s="1">
        <v>7.3553735459186597E-9</v>
      </c>
      <c r="N139">
        <v>1.4999999999999999E-2</v>
      </c>
      <c r="O139" s="1">
        <v>5.0000000000000003E-10</v>
      </c>
      <c r="P139" s="17">
        <v>9.9999999999999995E-7</v>
      </c>
      <c r="Q139" s="1">
        <v>1.3709667520312301E-10</v>
      </c>
      <c r="R139" s="1">
        <v>4.84140282354689E-11</v>
      </c>
      <c r="S139" s="1">
        <v>8.7499945312534194E-6</v>
      </c>
      <c r="T139" s="1">
        <v>2.7862625214553502E-10</v>
      </c>
      <c r="U139" s="23">
        <v>1.7835546933004701E-10</v>
      </c>
      <c r="V139" s="1">
        <f>AVERAGE(U135:U139)</f>
        <v>1.1601136906193682E-10</v>
      </c>
      <c r="W139" s="1">
        <f>STDEV(U135:U139)</f>
        <v>5.1169645926655277E-11</v>
      </c>
      <c r="X139" s="11"/>
      <c r="Y139" s="11"/>
      <c r="Z139" s="11"/>
      <c r="AA139" s="11"/>
      <c r="AB139" s="11"/>
      <c r="AC139" t="s">
        <v>34</v>
      </c>
      <c r="AD139" s="1">
        <v>6.0000000000000002E-6</v>
      </c>
      <c r="AE139" s="1">
        <v>8.9999999999999996E-17</v>
      </c>
      <c r="AG139" s="11" t="s">
        <v>33</v>
      </c>
      <c r="AH139" s="1">
        <v>6.0000000000000002E-6</v>
      </c>
      <c r="AI139" s="1">
        <v>20000</v>
      </c>
      <c r="AJ139" s="1">
        <v>5.0000000000000003E-10</v>
      </c>
      <c r="AK139" s="6">
        <f t="array" ref="AK139">AJ139:AJ141/AI139:AI141</f>
        <v>2.5000000000000001E-14</v>
      </c>
      <c r="AL139" s="6">
        <f t="array" ref="AL139">AJ139:AJ141*AI139:AI141</f>
        <v>1.0000000000000001E-5</v>
      </c>
    </row>
    <row r="140" spans="3:38" x14ac:dyDescent="0.25">
      <c r="C140">
        <v>300</v>
      </c>
      <c r="D140">
        <v>33000</v>
      </c>
      <c r="E140">
        <v>1</v>
      </c>
      <c r="F140" s="1">
        <v>6.0000000000000002E-6</v>
      </c>
      <c r="G140">
        <v>0</v>
      </c>
      <c r="H140" s="1">
        <v>6.0000000000000002E-6</v>
      </c>
      <c r="I140">
        <v>0</v>
      </c>
      <c r="J140">
        <v>1.3</v>
      </c>
      <c r="K140">
        <v>1</v>
      </c>
      <c r="L140">
        <v>0</v>
      </c>
      <c r="M140" s="1">
        <v>7.3553735459186597E-9</v>
      </c>
      <c r="N140">
        <v>0.15</v>
      </c>
      <c r="O140" s="1">
        <v>5.0000000000000003E-10</v>
      </c>
      <c r="P140" s="17">
        <v>9.9999999999999995E-8</v>
      </c>
      <c r="Q140" s="1">
        <v>8.9484192636895701E-11</v>
      </c>
      <c r="R140" s="1">
        <v>4.3427952815240098E-11</v>
      </c>
      <c r="S140" s="1">
        <v>4.9999995833333704E-7</v>
      </c>
      <c r="T140" s="1">
        <v>2.4267402642379899E-10</v>
      </c>
      <c r="U140" s="23">
        <v>4.6742958884524598E-11</v>
      </c>
      <c r="V140" s="1"/>
      <c r="X140" s="11"/>
      <c r="Y140" s="11"/>
      <c r="Z140" s="11"/>
      <c r="AA140" s="11"/>
      <c r="AB140" s="11"/>
      <c r="AC140" s="6" t="s">
        <v>34</v>
      </c>
      <c r="AD140" s="1">
        <v>6.0000000000000002E-6</v>
      </c>
      <c r="AE140" s="1">
        <v>8.9999999999999996E-17</v>
      </c>
      <c r="AG140" t="s">
        <v>36</v>
      </c>
      <c r="AH140" s="1">
        <v>6.0000000000000002E-6</v>
      </c>
      <c r="AI140" s="1">
        <v>50000</v>
      </c>
      <c r="AJ140" s="1">
        <v>5.0000000000000003E-10</v>
      </c>
      <c r="AK140" s="6">
        <f t="array" ref="AK140">AJ140:AJ142/AI140:AI142</f>
        <v>1E-14</v>
      </c>
      <c r="AL140" s="6">
        <f t="array" ref="AL140">AJ140:AJ142*AI140:AI142</f>
        <v>2.5000000000000001E-5</v>
      </c>
    </row>
    <row r="141" spans="3:38" x14ac:dyDescent="0.25">
      <c r="C141">
        <v>300</v>
      </c>
      <c r="D141">
        <v>33000</v>
      </c>
      <c r="E141">
        <v>1</v>
      </c>
      <c r="F141" s="1">
        <v>6.0000000000000002E-6</v>
      </c>
      <c r="G141">
        <v>0</v>
      </c>
      <c r="H141" s="1">
        <v>6.0000000000000002E-6</v>
      </c>
      <c r="I141">
        <v>0</v>
      </c>
      <c r="J141">
        <v>1.3</v>
      </c>
      <c r="K141">
        <v>1</v>
      </c>
      <c r="L141">
        <v>0</v>
      </c>
      <c r="M141" s="1">
        <v>7.3553735459186597E-9</v>
      </c>
      <c r="N141">
        <v>0.15</v>
      </c>
      <c r="O141" s="1">
        <v>5.0000000000000003E-10</v>
      </c>
      <c r="P141" s="17">
        <v>9.9999999999999995E-8</v>
      </c>
      <c r="Q141" s="1">
        <v>8.6092918984627994E-11</v>
      </c>
      <c r="R141" s="1">
        <v>4.3904430268431899E-11</v>
      </c>
      <c r="S141" s="1">
        <v>7.4999993750000503E-7</v>
      </c>
      <c r="T141" s="1">
        <v>2.4365425658640101E-10</v>
      </c>
      <c r="U141" s="23">
        <v>4.59787395087856E-11</v>
      </c>
      <c r="V141" s="1"/>
      <c r="X141" s="11"/>
      <c r="Y141" s="11"/>
      <c r="Z141" s="11"/>
      <c r="AA141" s="11"/>
      <c r="AB141" s="11"/>
      <c r="AC141" s="11"/>
    </row>
    <row r="142" spans="3:38" x14ac:dyDescent="0.25">
      <c r="C142">
        <v>300</v>
      </c>
      <c r="D142">
        <v>33000</v>
      </c>
      <c r="E142">
        <v>1</v>
      </c>
      <c r="F142" s="1">
        <v>6.0000000000000002E-6</v>
      </c>
      <c r="G142">
        <v>0</v>
      </c>
      <c r="H142" s="1">
        <v>6.0000000000000002E-6</v>
      </c>
      <c r="I142">
        <v>0</v>
      </c>
      <c r="J142">
        <v>1.3</v>
      </c>
      <c r="K142">
        <v>1</v>
      </c>
      <c r="L142">
        <v>0</v>
      </c>
      <c r="M142" s="1">
        <v>7.3553735459186597E-9</v>
      </c>
      <c r="N142">
        <v>0.15</v>
      </c>
      <c r="O142" s="1">
        <v>5.0000000000000003E-10</v>
      </c>
      <c r="P142" s="17">
        <v>9.9999999999999995E-8</v>
      </c>
      <c r="Q142" s="1">
        <v>9.3133249304782103E-11</v>
      </c>
      <c r="R142" s="1">
        <v>4.4754224901605499E-11</v>
      </c>
      <c r="S142" s="1">
        <v>3.3333330555555801E-7</v>
      </c>
      <c r="T142" s="1">
        <v>2.3649419856357002E-10</v>
      </c>
      <c r="U142" s="23">
        <v>8.1394547706397403E-11</v>
      </c>
      <c r="V142" s="1"/>
      <c r="X142" s="11"/>
      <c r="Y142" s="11"/>
      <c r="Z142" s="11"/>
      <c r="AA142" s="11"/>
      <c r="AB142" s="11"/>
      <c r="AC142" s="11"/>
    </row>
    <row r="143" spans="3:38" x14ac:dyDescent="0.25">
      <c r="C143">
        <v>300</v>
      </c>
      <c r="D143">
        <v>33000</v>
      </c>
      <c r="E143">
        <v>1</v>
      </c>
      <c r="F143" s="1">
        <v>6.0000000000000002E-6</v>
      </c>
      <c r="G143">
        <v>0</v>
      </c>
      <c r="H143" s="1">
        <v>6.0000000000000002E-6</v>
      </c>
      <c r="I143">
        <v>0</v>
      </c>
      <c r="J143">
        <v>1.3</v>
      </c>
      <c r="K143">
        <v>1</v>
      </c>
      <c r="L143">
        <v>0</v>
      </c>
      <c r="M143" s="1">
        <v>7.3553735459186597E-9</v>
      </c>
      <c r="N143">
        <v>0.15</v>
      </c>
      <c r="O143" s="1">
        <v>5.0000000000000003E-10</v>
      </c>
      <c r="P143" s="17">
        <v>9.9999999999999995E-8</v>
      </c>
      <c r="Q143" s="1">
        <v>8.44195158473354E-11</v>
      </c>
      <c r="R143" s="1">
        <v>4.6281708430736401E-11</v>
      </c>
      <c r="S143" s="1">
        <v>5.8333328472222595E-7</v>
      </c>
      <c r="T143" s="1">
        <v>2.4399772475480302E-10</v>
      </c>
      <c r="U143" s="23">
        <v>7.1055271528333998E-11</v>
      </c>
      <c r="V143" s="1"/>
    </row>
    <row r="144" spans="3:38" x14ac:dyDescent="0.25">
      <c r="C144">
        <v>300</v>
      </c>
      <c r="D144">
        <v>33000</v>
      </c>
      <c r="E144">
        <v>1</v>
      </c>
      <c r="F144" s="1">
        <v>6.0000000000000002E-6</v>
      </c>
      <c r="G144">
        <v>0</v>
      </c>
      <c r="H144" s="1">
        <v>6.0000000000000002E-6</v>
      </c>
      <c r="I144">
        <v>0</v>
      </c>
      <c r="J144">
        <v>1.3</v>
      </c>
      <c r="K144">
        <v>1</v>
      </c>
      <c r="L144">
        <v>0</v>
      </c>
      <c r="M144" s="1">
        <v>7.3553735459186597E-9</v>
      </c>
      <c r="N144">
        <v>0.15</v>
      </c>
      <c r="O144" s="1">
        <v>5.0000000000000003E-10</v>
      </c>
      <c r="P144" s="17">
        <v>9.9999999999999995E-8</v>
      </c>
      <c r="Q144" s="1">
        <v>8.9354025581464295E-11</v>
      </c>
      <c r="R144" s="1">
        <v>4.5747369994637302E-11</v>
      </c>
      <c r="S144" s="1">
        <v>2.4999997916666799E-7</v>
      </c>
      <c r="T144" s="1">
        <v>2.4906507809897998E-10</v>
      </c>
      <c r="U144" s="23">
        <v>4.9802064822655399E-11</v>
      </c>
      <c r="V144" s="1">
        <f>AVERAGE(U140:U144)</f>
        <v>5.89947164901394E-11</v>
      </c>
      <c r="W144" s="1">
        <f>STDEV(U140:U144)</f>
        <v>1.6211380973190841E-11</v>
      </c>
    </row>
    <row r="145" spans="3:23" s="6" customFormat="1" x14ac:dyDescent="0.25">
      <c r="C145" s="6">
        <v>300</v>
      </c>
      <c r="D145" s="6">
        <v>33000</v>
      </c>
      <c r="E145" s="6">
        <v>1</v>
      </c>
      <c r="F145" s="1">
        <v>6.0000000000000002E-6</v>
      </c>
      <c r="G145" s="6">
        <v>0</v>
      </c>
      <c r="H145" s="1">
        <v>6.0000000000000002E-6</v>
      </c>
      <c r="I145" s="6">
        <v>0</v>
      </c>
      <c r="J145" s="6">
        <v>1.3</v>
      </c>
      <c r="K145" s="6">
        <v>1</v>
      </c>
      <c r="L145" s="6">
        <v>0</v>
      </c>
      <c r="M145" s="1">
        <v>7.3553735459186597E-9</v>
      </c>
      <c r="N145" s="1">
        <v>1.5E-6</v>
      </c>
      <c r="O145" s="1">
        <v>5.0000000000000003E-10</v>
      </c>
      <c r="P145" s="17">
        <v>0.01</v>
      </c>
      <c r="Q145" s="1">
        <v>2.2736213691522201E-9</v>
      </c>
      <c r="R145" s="1">
        <v>8.37304342797314E-10</v>
      </c>
      <c r="S145" s="1">
        <v>1.24843945068664E-3</v>
      </c>
      <c r="T145" s="1">
        <v>3.7151985083389001E-9</v>
      </c>
      <c r="U145" s="23">
        <v>3.66828859676297E-9</v>
      </c>
      <c r="V145" s="1"/>
      <c r="W145" s="1"/>
    </row>
    <row r="146" spans="3:23" s="6" customFormat="1" x14ac:dyDescent="0.25">
      <c r="C146" s="6">
        <v>300</v>
      </c>
      <c r="D146" s="6">
        <v>33000</v>
      </c>
      <c r="E146" s="6">
        <v>1</v>
      </c>
      <c r="F146" s="1">
        <v>6.0000000000000002E-6</v>
      </c>
      <c r="G146" s="6">
        <v>0</v>
      </c>
      <c r="H146" s="1">
        <v>6.0000000000000002E-6</v>
      </c>
      <c r="I146" s="6">
        <v>0</v>
      </c>
      <c r="J146" s="6">
        <v>1.3</v>
      </c>
      <c r="K146" s="6">
        <v>1</v>
      </c>
      <c r="L146" s="6">
        <v>0</v>
      </c>
      <c r="M146" s="1">
        <v>7.3553735459186597E-9</v>
      </c>
      <c r="N146" s="1">
        <v>1.5E-6</v>
      </c>
      <c r="O146" s="1">
        <v>5.0000000000000003E-10</v>
      </c>
      <c r="P146" s="17">
        <v>0.01</v>
      </c>
      <c r="Q146" s="1">
        <v>2.2862848598843E-9</v>
      </c>
      <c r="R146" s="1">
        <v>8.3617834842886203E-10</v>
      </c>
      <c r="S146" s="1">
        <v>3.7453183520599299E-3</v>
      </c>
      <c r="T146" s="1">
        <v>3.7127950222793499E-9</v>
      </c>
      <c r="U146" s="23">
        <v>2.4753596000259502E-9</v>
      </c>
      <c r="V146" s="1"/>
      <c r="W146" s="1"/>
    </row>
    <row r="147" spans="3:23" s="6" customFormat="1" x14ac:dyDescent="0.25">
      <c r="C147" s="6">
        <v>300</v>
      </c>
      <c r="D147" s="6">
        <v>33000</v>
      </c>
      <c r="E147" s="6">
        <v>1</v>
      </c>
      <c r="F147" s="1">
        <v>6.0000000000000002E-6</v>
      </c>
      <c r="G147" s="6">
        <v>0</v>
      </c>
      <c r="H147" s="1">
        <v>6.0000000000000002E-6</v>
      </c>
      <c r="I147" s="6">
        <v>0</v>
      </c>
      <c r="J147" s="6">
        <v>1.3</v>
      </c>
      <c r="K147" s="6">
        <v>1</v>
      </c>
      <c r="L147" s="6">
        <v>0</v>
      </c>
      <c r="M147" s="1">
        <v>7.3553735459186597E-9</v>
      </c>
      <c r="N147" s="1">
        <v>1.5E-6</v>
      </c>
      <c r="O147" s="1">
        <v>5.0000000000000003E-10</v>
      </c>
      <c r="P147" s="17">
        <v>0.01</v>
      </c>
      <c r="Q147" s="1">
        <v>2.29624594861824E-9</v>
      </c>
      <c r="R147" s="1">
        <v>8.4284012386201795E-10</v>
      </c>
      <c r="S147" s="1">
        <v>4.9937578027465703E-3</v>
      </c>
      <c r="T147" s="1">
        <v>3.7450902884955204E-9</v>
      </c>
      <c r="U147" s="23">
        <v>2.8757474470365801E-9</v>
      </c>
      <c r="V147" s="1"/>
      <c r="W147" s="1"/>
    </row>
    <row r="148" spans="3:23" s="6" customFormat="1" x14ac:dyDescent="0.25">
      <c r="C148" s="6">
        <v>300</v>
      </c>
      <c r="D148" s="6">
        <v>33000</v>
      </c>
      <c r="E148" s="6">
        <v>1</v>
      </c>
      <c r="F148" s="1">
        <v>6.0000000000000002E-6</v>
      </c>
      <c r="G148" s="6">
        <v>0</v>
      </c>
      <c r="H148" s="1">
        <v>6.0000000000000002E-6</v>
      </c>
      <c r="I148" s="6">
        <v>0</v>
      </c>
      <c r="J148" s="6">
        <v>1.3</v>
      </c>
      <c r="K148" s="6">
        <v>1</v>
      </c>
      <c r="L148" s="6">
        <v>0</v>
      </c>
      <c r="M148" s="1">
        <v>7.3553735459186597E-9</v>
      </c>
      <c r="N148" s="1">
        <v>1.5E-6</v>
      </c>
      <c r="O148" s="1">
        <v>5.0000000000000003E-10</v>
      </c>
      <c r="P148" s="17">
        <v>0.01</v>
      </c>
      <c r="Q148" s="1">
        <v>2.2724308280357802E-9</v>
      </c>
      <c r="R148" s="1">
        <v>8.3634827380736301E-10</v>
      </c>
      <c r="S148" s="1">
        <v>3.7453183520599299E-3</v>
      </c>
      <c r="T148" s="1">
        <v>3.7081234476034002E-9</v>
      </c>
      <c r="U148" s="23">
        <v>1.9351208018893501E-9</v>
      </c>
      <c r="V148" s="1"/>
      <c r="W148" s="1"/>
    </row>
    <row r="149" spans="3:23" s="6" customFormat="1" x14ac:dyDescent="0.25">
      <c r="C149" s="6">
        <v>300</v>
      </c>
      <c r="D149" s="6">
        <v>33000</v>
      </c>
      <c r="E149" s="6">
        <v>1</v>
      </c>
      <c r="F149" s="1">
        <v>6.0000000000000002E-6</v>
      </c>
      <c r="G149" s="6">
        <v>0</v>
      </c>
      <c r="H149" s="1">
        <v>6.0000000000000002E-6</v>
      </c>
      <c r="I149" s="6">
        <v>0</v>
      </c>
      <c r="J149" s="6">
        <v>1.3</v>
      </c>
      <c r="K149" s="6">
        <v>1</v>
      </c>
      <c r="L149" s="6">
        <v>0</v>
      </c>
      <c r="M149" s="1">
        <v>7.3553735459186597E-9</v>
      </c>
      <c r="N149" s="1">
        <v>1.5E-6</v>
      </c>
      <c r="O149" s="1">
        <v>5.0000000000000003E-10</v>
      </c>
      <c r="P149" s="17">
        <v>0.01</v>
      </c>
      <c r="Q149" s="1">
        <v>2.29938751746858E-9</v>
      </c>
      <c r="R149" s="1">
        <v>8.4263433954738002E-10</v>
      </c>
      <c r="S149" s="1">
        <v>3.7453183520599299E-3</v>
      </c>
      <c r="T149" s="1">
        <v>3.7391755604593797E-9</v>
      </c>
      <c r="U149" s="23">
        <v>2.8552077903210701E-9</v>
      </c>
      <c r="V149" s="1">
        <f>AVERAGE(U145:U149)</f>
        <v>2.7619448472071843E-9</v>
      </c>
      <c r="W149" s="1">
        <f>STDEV(U145:U149)</f>
        <v>6.3420759741245433E-10</v>
      </c>
    </row>
    <row r="150" spans="3:23" s="6" customFormat="1" x14ac:dyDescent="0.25">
      <c r="F150" s="1"/>
      <c r="H150" s="1"/>
      <c r="M150" s="1"/>
      <c r="O150" s="1"/>
      <c r="P150" s="17"/>
      <c r="Q150" s="1"/>
      <c r="R150" s="1"/>
      <c r="S150" s="1"/>
      <c r="T150" s="1"/>
      <c r="U150" s="23"/>
      <c r="V150" s="1"/>
      <c r="W150" s="1"/>
    </row>
    <row r="151" spans="3:23" x14ac:dyDescent="0.25">
      <c r="F151" s="1"/>
      <c r="H151" s="1"/>
      <c r="M151" s="1"/>
      <c r="O151" s="1"/>
      <c r="P151" s="17"/>
      <c r="Q151" s="1"/>
      <c r="R151" s="1"/>
      <c r="S151" s="1"/>
      <c r="T151" s="1"/>
      <c r="U151" s="23"/>
      <c r="V151" s="1"/>
    </row>
    <row r="152" spans="3:23" x14ac:dyDescent="0.25">
      <c r="F152" s="1"/>
      <c r="H152" s="1"/>
      <c r="M152" s="1"/>
      <c r="O152" s="1"/>
      <c r="P152" s="17"/>
      <c r="Q152" s="1"/>
      <c r="R152" s="1"/>
      <c r="T152" s="1"/>
      <c r="U152" s="23"/>
      <c r="V152" s="1"/>
    </row>
    <row r="153" spans="3:23" x14ac:dyDescent="0.25">
      <c r="C153" s="6">
        <v>300</v>
      </c>
      <c r="D153" s="6">
        <v>30000</v>
      </c>
      <c r="E153" s="6">
        <v>1</v>
      </c>
      <c r="F153" s="1">
        <v>6.0000000000000002E-6</v>
      </c>
      <c r="G153" s="6">
        <v>0</v>
      </c>
      <c r="H153" s="1">
        <v>6.0000000000000002E-6</v>
      </c>
      <c r="I153" s="6">
        <v>0</v>
      </c>
      <c r="J153" s="6">
        <v>1.3</v>
      </c>
      <c r="K153" s="6">
        <v>1</v>
      </c>
      <c r="L153" s="6">
        <v>0</v>
      </c>
      <c r="M153" s="1">
        <v>6.6867032235624203E-9</v>
      </c>
      <c r="N153" s="1">
        <v>1.5E-5</v>
      </c>
      <c r="O153" s="1">
        <v>5.0000000000000003E-10</v>
      </c>
      <c r="P153" s="2">
        <v>1E-3</v>
      </c>
      <c r="Q153" s="1">
        <v>1.1466458516916401E-9</v>
      </c>
      <c r="R153" s="1">
        <v>3.6703054512589701E-10</v>
      </c>
      <c r="S153" s="6">
        <v>1.49962509372657E-3</v>
      </c>
      <c r="T153" s="1">
        <v>1.7586400627100299E-9</v>
      </c>
      <c r="U153" s="23">
        <v>1.65787444669428E-9</v>
      </c>
      <c r="V153" s="1">
        <f>AVERAGE(U153:U157)</f>
        <v>1.474951589414802E-9</v>
      </c>
      <c r="W153" s="1">
        <f>STDEV(U153:U157)</f>
        <v>1.2048167165431961E-10</v>
      </c>
    </row>
    <row r="154" spans="3:23" x14ac:dyDescent="0.25">
      <c r="C154">
        <v>300</v>
      </c>
      <c r="D154">
        <v>30000</v>
      </c>
      <c r="E154">
        <v>1</v>
      </c>
      <c r="F154" s="1">
        <v>6.0000000000000002E-6</v>
      </c>
      <c r="G154">
        <v>0</v>
      </c>
      <c r="H154" s="1">
        <v>6.0000000000000002E-6</v>
      </c>
      <c r="I154">
        <v>0</v>
      </c>
      <c r="J154">
        <v>1.3</v>
      </c>
      <c r="K154">
        <v>1</v>
      </c>
      <c r="L154">
        <v>0</v>
      </c>
      <c r="M154" s="1">
        <v>6.6867032235624203E-9</v>
      </c>
      <c r="N154" s="1">
        <v>1.5E-5</v>
      </c>
      <c r="O154" s="1">
        <v>5.0000000000000003E-10</v>
      </c>
      <c r="P154" s="2">
        <v>1E-3</v>
      </c>
      <c r="Q154" s="1">
        <v>1.0964296267417301E-9</v>
      </c>
      <c r="R154" s="1">
        <v>3.4872833979236298E-10</v>
      </c>
      <c r="S154">
        <v>9.9975006248437899E-4</v>
      </c>
      <c r="T154" s="1">
        <v>1.6834686482516799E-9</v>
      </c>
      <c r="U154" s="23">
        <v>1.33311342714336E-9</v>
      </c>
      <c r="V154" s="1"/>
    </row>
    <row r="155" spans="3:23" x14ac:dyDescent="0.25">
      <c r="C155">
        <v>300</v>
      </c>
      <c r="D155">
        <v>30000</v>
      </c>
      <c r="E155">
        <v>1</v>
      </c>
      <c r="F155" s="1">
        <v>6.0000000000000002E-6</v>
      </c>
      <c r="G155">
        <v>0</v>
      </c>
      <c r="H155" s="1">
        <v>6.0000000000000002E-6</v>
      </c>
      <c r="I155">
        <v>0</v>
      </c>
      <c r="J155">
        <v>1.3</v>
      </c>
      <c r="K155">
        <v>1</v>
      </c>
      <c r="L155">
        <v>0</v>
      </c>
      <c r="M155" s="1">
        <v>6.6867032235624203E-9</v>
      </c>
      <c r="N155" s="1">
        <v>1.5E-5</v>
      </c>
      <c r="O155" s="1">
        <v>5.0000000000000003E-10</v>
      </c>
      <c r="P155" s="2">
        <v>1E-3</v>
      </c>
      <c r="Q155" s="1">
        <v>1.11278174677533E-9</v>
      </c>
      <c r="R155" s="1">
        <v>3.5506071800058298E-10</v>
      </c>
      <c r="S155">
        <v>1.49962509372657E-3</v>
      </c>
      <c r="T155" s="1">
        <v>1.71095662803829E-9</v>
      </c>
      <c r="U155" s="23">
        <v>1.4111241471895799E-9</v>
      </c>
      <c r="V155" s="1"/>
    </row>
    <row r="156" spans="3:23" x14ac:dyDescent="0.25">
      <c r="C156">
        <v>300</v>
      </c>
      <c r="D156">
        <v>30000</v>
      </c>
      <c r="E156">
        <v>1</v>
      </c>
      <c r="F156" s="1">
        <v>6.0000000000000002E-6</v>
      </c>
      <c r="G156">
        <v>0</v>
      </c>
      <c r="H156" s="1">
        <v>6.0000000000000002E-6</v>
      </c>
      <c r="I156">
        <v>0</v>
      </c>
      <c r="J156">
        <v>1.3</v>
      </c>
      <c r="K156">
        <v>1</v>
      </c>
      <c r="L156">
        <v>0</v>
      </c>
      <c r="M156" s="1">
        <v>6.6867032235624203E-9</v>
      </c>
      <c r="N156" s="1">
        <v>1.5E-5</v>
      </c>
      <c r="O156" s="1">
        <v>5.0000000000000003E-10</v>
      </c>
      <c r="P156" s="2">
        <v>1E-3</v>
      </c>
      <c r="Q156" s="1">
        <v>1.1265284325036901E-9</v>
      </c>
      <c r="R156" s="1">
        <v>3.5364998614832103E-10</v>
      </c>
      <c r="S156">
        <v>1.49962509372657E-3</v>
      </c>
      <c r="T156" s="1">
        <v>1.702297687016E-9</v>
      </c>
      <c r="U156" s="23">
        <v>1.4950389876373601E-9</v>
      </c>
      <c r="V156" s="1"/>
    </row>
    <row r="157" spans="3:23" x14ac:dyDescent="0.25">
      <c r="C157">
        <v>300</v>
      </c>
      <c r="D157">
        <v>30000</v>
      </c>
      <c r="E157">
        <v>1</v>
      </c>
      <c r="F157" s="1">
        <v>6.0000000000000002E-6</v>
      </c>
      <c r="G157">
        <v>0</v>
      </c>
      <c r="H157" s="1">
        <v>6.0000000000000002E-6</v>
      </c>
      <c r="I157">
        <v>0</v>
      </c>
      <c r="J157">
        <v>1.3</v>
      </c>
      <c r="K157">
        <v>1</v>
      </c>
      <c r="L157">
        <v>0</v>
      </c>
      <c r="M157" s="1">
        <v>6.6867032235624203E-9</v>
      </c>
      <c r="N157" s="1">
        <v>1.5E-5</v>
      </c>
      <c r="O157" s="1">
        <v>5.0000000000000003E-10</v>
      </c>
      <c r="P157" s="2">
        <v>1E-3</v>
      </c>
      <c r="Q157" s="1">
        <v>1.11187790026676E-9</v>
      </c>
      <c r="R157" s="1">
        <v>3.70253200610868E-10</v>
      </c>
      <c r="S157">
        <v>1.7495626093476601E-3</v>
      </c>
      <c r="T157" s="1">
        <v>1.7069676737980901E-9</v>
      </c>
      <c r="U157" s="23">
        <v>1.47760693840943E-9</v>
      </c>
      <c r="V157" s="1"/>
    </row>
    <row r="158" spans="3:23" x14ac:dyDescent="0.25">
      <c r="C158" s="8">
        <v>300</v>
      </c>
      <c r="D158" s="6">
        <v>30000</v>
      </c>
      <c r="E158" s="6">
        <v>1</v>
      </c>
      <c r="F158" s="1">
        <v>6.0000000000000002E-6</v>
      </c>
      <c r="G158" s="6">
        <v>0</v>
      </c>
      <c r="H158" s="1">
        <v>6.0000000000000002E-6</v>
      </c>
      <c r="I158" s="6">
        <v>0</v>
      </c>
      <c r="J158" s="6">
        <v>1.3</v>
      </c>
      <c r="K158" s="6">
        <v>1</v>
      </c>
      <c r="L158" s="6">
        <v>0</v>
      </c>
      <c r="M158" s="1">
        <v>6.6867032235624203E-9</v>
      </c>
      <c r="N158" s="6">
        <v>1.4999999999999999E-4</v>
      </c>
      <c r="O158" s="1">
        <v>5.0000000000000003E-10</v>
      </c>
      <c r="P158" s="2">
        <v>1E-4</v>
      </c>
      <c r="Q158" s="1">
        <v>6.6154882580513304E-10</v>
      </c>
      <c r="R158" s="1">
        <v>1.04425814393846E-10</v>
      </c>
      <c r="S158" s="6">
        <v>3.9999000024999401E-4</v>
      </c>
      <c r="T158" s="1">
        <v>7.9092308680501696E-10</v>
      </c>
      <c r="U158" s="23">
        <v>5.8530157541096E-10</v>
      </c>
      <c r="V158" s="1">
        <f>AVERAGE(U158:U162)</f>
        <v>4.9594868314156067E-10</v>
      </c>
      <c r="W158" s="1">
        <f>STDEV(U158:U162)</f>
        <v>5.5192093303595149E-11</v>
      </c>
    </row>
    <row r="159" spans="3:23" x14ac:dyDescent="0.25">
      <c r="C159">
        <v>300</v>
      </c>
      <c r="D159">
        <v>30000</v>
      </c>
      <c r="E159">
        <v>1</v>
      </c>
      <c r="F159" s="1">
        <v>6.0000000000000002E-6</v>
      </c>
      <c r="G159">
        <v>0</v>
      </c>
      <c r="H159" s="1">
        <v>6.0000000000000002E-6</v>
      </c>
      <c r="I159">
        <v>0</v>
      </c>
      <c r="J159">
        <v>1.3</v>
      </c>
      <c r="K159">
        <v>1</v>
      </c>
      <c r="L159">
        <v>0</v>
      </c>
      <c r="M159" s="1">
        <v>6.6867032235624203E-9</v>
      </c>
      <c r="N159">
        <v>1.4999999999999999E-4</v>
      </c>
      <c r="O159" s="1">
        <v>5.0000000000000003E-10</v>
      </c>
      <c r="P159" s="2">
        <v>1E-4</v>
      </c>
      <c r="Q159" s="1">
        <v>3.9223756016454201E-10</v>
      </c>
      <c r="R159" s="1">
        <v>1.14217313763494E-10</v>
      </c>
      <c r="S159">
        <v>4.3747265795887798E-4</v>
      </c>
      <c r="T159" s="1">
        <v>5.51259319506923E-10</v>
      </c>
      <c r="U159" s="23">
        <v>4.8294421960350304E-10</v>
      </c>
      <c r="V159" s="1"/>
    </row>
    <row r="160" spans="3:23" s="6" customFormat="1" x14ac:dyDescent="0.25">
      <c r="C160" s="6">
        <v>300</v>
      </c>
      <c r="D160" s="6">
        <v>30000</v>
      </c>
      <c r="E160" s="6">
        <v>1</v>
      </c>
      <c r="F160" s="1">
        <v>6.0000000000000002E-6</v>
      </c>
      <c r="G160" s="6">
        <v>0</v>
      </c>
      <c r="H160" s="1">
        <v>6.0000000000000002E-6</v>
      </c>
      <c r="I160" s="6">
        <v>0</v>
      </c>
      <c r="J160" s="6">
        <v>1.3</v>
      </c>
      <c r="K160" s="6">
        <v>1</v>
      </c>
      <c r="L160" s="6">
        <v>0</v>
      </c>
      <c r="M160" s="1">
        <v>6.6867032235624203E-9</v>
      </c>
      <c r="N160" s="6">
        <v>1.4999999999999999E-4</v>
      </c>
      <c r="O160" s="1">
        <v>5.0000000000000003E-10</v>
      </c>
      <c r="P160" s="2">
        <v>1E-4</v>
      </c>
      <c r="Q160" s="1">
        <v>3.5698339284861202E-10</v>
      </c>
      <c r="R160" s="1">
        <v>9.8413240819688601E-11</v>
      </c>
      <c r="S160" s="1">
        <v>6.2496093994125396E-5</v>
      </c>
      <c r="T160" s="1">
        <v>4.96827004544339E-10</v>
      </c>
      <c r="U160" s="23">
        <v>4.3479933501160501E-10</v>
      </c>
      <c r="V160" s="1"/>
    </row>
    <row r="161" spans="3:28" s="6" customFormat="1" x14ac:dyDescent="0.25">
      <c r="C161" s="6">
        <v>300</v>
      </c>
      <c r="D161" s="6">
        <v>30000</v>
      </c>
      <c r="E161" s="6">
        <v>1</v>
      </c>
      <c r="F161" s="1">
        <v>6.0000000000000002E-6</v>
      </c>
      <c r="G161" s="6">
        <v>0</v>
      </c>
      <c r="H161" s="1">
        <v>6.0000000000000002E-6</v>
      </c>
      <c r="I161" s="6">
        <v>0</v>
      </c>
      <c r="J161" s="6">
        <v>1.3</v>
      </c>
      <c r="K161" s="6">
        <v>1</v>
      </c>
      <c r="L161" s="6">
        <v>0</v>
      </c>
      <c r="M161" s="1">
        <v>6.6867032235624203E-9</v>
      </c>
      <c r="N161" s="6">
        <v>1.4999999999999999E-4</v>
      </c>
      <c r="O161" s="1">
        <v>5.0000000000000003E-10</v>
      </c>
      <c r="P161" s="2">
        <v>1E-4</v>
      </c>
      <c r="Q161" s="1">
        <v>4.3143643049937098E-10</v>
      </c>
      <c r="R161" s="1">
        <v>9.6293479215459595E-11</v>
      </c>
      <c r="S161" s="6">
        <v>3.4998250087495602E-4</v>
      </c>
      <c r="T161" s="1">
        <v>5.8113582028377001E-10</v>
      </c>
      <c r="U161" s="23">
        <v>4.78945302619202E-10</v>
      </c>
      <c r="V161" s="1"/>
    </row>
    <row r="162" spans="3:28" s="6" customFormat="1" x14ac:dyDescent="0.25">
      <c r="C162" s="6">
        <v>300</v>
      </c>
      <c r="D162" s="6">
        <v>30000</v>
      </c>
      <c r="E162" s="6">
        <v>1</v>
      </c>
      <c r="F162" s="1">
        <v>6.0000000000000002E-6</v>
      </c>
      <c r="G162" s="6">
        <v>0</v>
      </c>
      <c r="H162" s="1">
        <v>6.0000000000000002E-6</v>
      </c>
      <c r="I162" s="6">
        <v>0</v>
      </c>
      <c r="J162" s="6">
        <v>1.3</v>
      </c>
      <c r="K162" s="6">
        <v>1</v>
      </c>
      <c r="L162" s="6">
        <v>0</v>
      </c>
      <c r="M162" s="1">
        <v>6.6867032235624203E-9</v>
      </c>
      <c r="N162" s="6">
        <v>1.4999999999999999E-4</v>
      </c>
      <c r="O162" s="1">
        <v>5.0000000000000003E-10</v>
      </c>
      <c r="P162" s="2">
        <v>1E-4</v>
      </c>
      <c r="Q162" s="1">
        <v>4.1535717692487398E-10</v>
      </c>
      <c r="R162" s="1">
        <v>1.1047040186274E-10</v>
      </c>
      <c r="S162" s="6">
        <v>3.9998000099994999E-4</v>
      </c>
      <c r="T162" s="1">
        <v>5.49188396211822E-10</v>
      </c>
      <c r="U162" s="23">
        <v>4.9775298306253303E-10</v>
      </c>
      <c r="V162" s="1"/>
    </row>
    <row r="163" spans="3:28" s="6" customFormat="1" x14ac:dyDescent="0.25">
      <c r="C163" s="6">
        <v>300</v>
      </c>
      <c r="D163" s="6">
        <v>30000</v>
      </c>
      <c r="E163" s="6">
        <v>1</v>
      </c>
      <c r="F163" s="1">
        <v>6.0000000000000002E-6</v>
      </c>
      <c r="G163" s="6">
        <v>0</v>
      </c>
      <c r="H163" s="1">
        <v>6.0000000000000002E-6</v>
      </c>
      <c r="I163" s="6">
        <v>0</v>
      </c>
      <c r="J163" s="6">
        <v>1.3</v>
      </c>
      <c r="K163" s="6">
        <v>1</v>
      </c>
      <c r="L163" s="6">
        <v>0</v>
      </c>
      <c r="M163" s="1">
        <v>6.6867032235624203E-9</v>
      </c>
      <c r="N163" s="6">
        <v>1.5E-3</v>
      </c>
      <c r="O163" s="1">
        <v>5.0000000000000003E-10</v>
      </c>
      <c r="P163" s="17">
        <v>1.0000000000000001E-5</v>
      </c>
      <c r="Q163" s="1">
        <v>2.05423565007044E-10</v>
      </c>
      <c r="R163" s="1">
        <v>4.4893161382265702E-11</v>
      </c>
      <c r="S163" s="1">
        <v>4.9999875000312501E-5</v>
      </c>
      <c r="T163" s="1">
        <v>3.6180614200597599E-10</v>
      </c>
      <c r="U163" s="23">
        <v>1.53327874780914E-10</v>
      </c>
      <c r="V163" s="1">
        <f>AVERAGE(U163:U167)</f>
        <v>2.1239288870910962E-10</v>
      </c>
      <c r="W163" s="1">
        <f>STDEV(U163:U167)</f>
        <v>4.5212761305549147E-11</v>
      </c>
    </row>
    <row r="164" spans="3:28" s="6" customFormat="1" x14ac:dyDescent="0.25">
      <c r="C164" s="6">
        <v>300</v>
      </c>
      <c r="D164" s="6">
        <v>30000</v>
      </c>
      <c r="E164" s="6">
        <v>1</v>
      </c>
      <c r="F164" s="1">
        <v>6.0000000000000002E-6</v>
      </c>
      <c r="G164" s="6">
        <v>0</v>
      </c>
      <c r="H164" s="1">
        <v>6.0000000000000002E-6</v>
      </c>
      <c r="I164" s="6">
        <v>0</v>
      </c>
      <c r="J164" s="6">
        <v>1.3</v>
      </c>
      <c r="K164" s="6">
        <v>1</v>
      </c>
      <c r="L164" s="6">
        <v>0</v>
      </c>
      <c r="M164" s="1">
        <v>6.6867032235624203E-9</v>
      </c>
      <c r="N164" s="6">
        <v>1.5E-3</v>
      </c>
      <c r="O164" s="1">
        <v>5.0000000000000003E-10</v>
      </c>
      <c r="P164" s="17">
        <v>1.0000000000000001E-5</v>
      </c>
      <c r="Q164" s="1">
        <v>2.1714711598483601E-10</v>
      </c>
      <c r="R164" s="1">
        <v>3.5993916653569298E-11</v>
      </c>
      <c r="S164" s="1">
        <v>6.4999675001624994E-5</v>
      </c>
      <c r="T164" s="1">
        <v>3.1919235457901398E-10</v>
      </c>
      <c r="U164" s="23">
        <v>2.2531918961627899E-10</v>
      </c>
      <c r="V164" s="1"/>
    </row>
    <row r="165" spans="3:28" x14ac:dyDescent="0.25">
      <c r="C165">
        <v>300</v>
      </c>
      <c r="D165">
        <v>30000</v>
      </c>
      <c r="E165">
        <v>1</v>
      </c>
      <c r="F165" s="1">
        <v>6.0000000000000002E-6</v>
      </c>
      <c r="G165">
        <v>0</v>
      </c>
      <c r="H165" s="1">
        <v>6.0000000000000002E-6</v>
      </c>
      <c r="I165">
        <v>0</v>
      </c>
      <c r="J165">
        <v>1.3</v>
      </c>
      <c r="K165">
        <v>1</v>
      </c>
      <c r="L165">
        <v>0</v>
      </c>
      <c r="M165" s="1">
        <v>6.6867032235624203E-9</v>
      </c>
      <c r="N165">
        <v>1.5E-3</v>
      </c>
      <c r="O165" s="1">
        <v>5.0000000000000003E-10</v>
      </c>
      <c r="P165" s="17">
        <v>1.0000000000000001E-5</v>
      </c>
      <c r="Q165" s="1">
        <v>2.12811552806199E-10</v>
      </c>
      <c r="R165" s="1">
        <v>3.7309546656147897E-11</v>
      </c>
      <c r="S165" s="1">
        <v>1.4999925000375E-5</v>
      </c>
      <c r="T165" s="1">
        <v>2.9972472383556201E-10</v>
      </c>
      <c r="U165" s="23">
        <v>2.65875759559719E-10</v>
      </c>
      <c r="V165" s="1"/>
      <c r="AB165">
        <f>0.0000000005/0.0000000000003</f>
        <v>1666.666666666667</v>
      </c>
    </row>
    <row r="166" spans="3:28" x14ac:dyDescent="0.25">
      <c r="C166">
        <v>300</v>
      </c>
      <c r="D166">
        <v>30000</v>
      </c>
      <c r="E166">
        <v>1</v>
      </c>
      <c r="F166" s="1">
        <v>6.0000000000000002E-6</v>
      </c>
      <c r="G166">
        <v>0</v>
      </c>
      <c r="H166" s="1">
        <v>6.0000000000000002E-6</v>
      </c>
      <c r="I166">
        <v>0</v>
      </c>
      <c r="J166">
        <v>1.3</v>
      </c>
      <c r="K166">
        <v>1</v>
      </c>
      <c r="L166">
        <v>0</v>
      </c>
      <c r="M166" s="1">
        <v>6.6867032235624203E-9</v>
      </c>
      <c r="N166">
        <v>1.5E-3</v>
      </c>
      <c r="O166" s="1">
        <v>5.0000000000000003E-10</v>
      </c>
      <c r="P166" s="17">
        <v>1.0000000000000001E-5</v>
      </c>
      <c r="Q166" s="1">
        <v>2.04822756510604E-10</v>
      </c>
      <c r="R166" s="1">
        <v>3.1006278633353501E-11</v>
      </c>
      <c r="S166" s="1">
        <v>5.9999700001500001E-5</v>
      </c>
      <c r="T166" s="1">
        <v>2.8256840972130598E-10</v>
      </c>
      <c r="U166" s="23">
        <v>2.373007346759E-10</v>
      </c>
      <c r="V166" s="1"/>
    </row>
    <row r="167" spans="3:28" x14ac:dyDescent="0.25">
      <c r="C167">
        <v>300</v>
      </c>
      <c r="D167">
        <v>30000</v>
      </c>
      <c r="E167">
        <v>1</v>
      </c>
      <c r="F167" s="1">
        <v>6.0000000000000002E-6</v>
      </c>
      <c r="G167">
        <v>0</v>
      </c>
      <c r="H167" s="1">
        <v>6.0000000000000002E-6</v>
      </c>
      <c r="I167">
        <v>0</v>
      </c>
      <c r="J167">
        <v>1.3</v>
      </c>
      <c r="K167">
        <v>1</v>
      </c>
      <c r="L167">
        <v>0</v>
      </c>
      <c r="M167" s="1">
        <v>6.6867032235624203E-9</v>
      </c>
      <c r="N167">
        <v>1.5E-3</v>
      </c>
      <c r="O167" s="1">
        <v>5.0000000000000003E-10</v>
      </c>
      <c r="P167" s="17">
        <v>1.0000000000000001E-5</v>
      </c>
      <c r="Q167" s="1">
        <v>2.0792689776144401E-10</v>
      </c>
      <c r="R167" s="1">
        <v>3.3988237122841401E-11</v>
      </c>
      <c r="S167" s="1">
        <v>5.9999700001500001E-5</v>
      </c>
      <c r="T167" s="1">
        <v>2.8940052096229797E-10</v>
      </c>
      <c r="U167" s="23">
        <v>1.8014088491273601E-10</v>
      </c>
      <c r="V167" s="1"/>
    </row>
    <row r="168" spans="3:28" x14ac:dyDescent="0.25">
      <c r="C168" s="6">
        <v>300</v>
      </c>
      <c r="D168" s="6">
        <v>30000</v>
      </c>
      <c r="E168" s="6">
        <v>1</v>
      </c>
      <c r="F168" s="1">
        <v>6.0000000000000002E-6</v>
      </c>
      <c r="G168" s="6">
        <v>0</v>
      </c>
      <c r="H168" s="1">
        <v>6.0000000000000002E-6</v>
      </c>
      <c r="I168" s="6">
        <v>0</v>
      </c>
      <c r="J168" s="6">
        <v>1.3</v>
      </c>
      <c r="K168" s="6">
        <v>1</v>
      </c>
      <c r="L168" s="6">
        <v>0</v>
      </c>
      <c r="M168" s="1">
        <v>6.6867032235624203E-9</v>
      </c>
      <c r="N168" s="6">
        <v>1.4999999999999999E-2</v>
      </c>
      <c r="O168" s="1">
        <v>5.0000000000000003E-10</v>
      </c>
      <c r="P168" s="17">
        <v>9.9999999999999995E-7</v>
      </c>
      <c r="Q168" s="1">
        <v>1.10664575609261E-10</v>
      </c>
      <c r="R168" s="1">
        <v>4.8095824756711701E-11</v>
      </c>
      <c r="S168" s="1">
        <v>5.7499985625003598E-6</v>
      </c>
      <c r="T168" s="1">
        <v>2.6620043965458501E-10</v>
      </c>
      <c r="U168" s="23">
        <v>1.1847750900701601E-10</v>
      </c>
      <c r="V168" s="1">
        <f>AVERAGE(U168:U172)</f>
        <v>1.2678914592903914E-10</v>
      </c>
      <c r="W168" s="1">
        <f>STDEV(U168:U172)</f>
        <v>3.4502635775916469E-11</v>
      </c>
    </row>
    <row r="169" spans="3:28" x14ac:dyDescent="0.25">
      <c r="C169">
        <v>300</v>
      </c>
      <c r="D169">
        <v>30000</v>
      </c>
      <c r="E169">
        <v>1</v>
      </c>
      <c r="F169" s="1">
        <v>6.0000000000000002E-6</v>
      </c>
      <c r="G169">
        <v>0</v>
      </c>
      <c r="H169" s="1">
        <v>6.0000000000000002E-6</v>
      </c>
      <c r="I169">
        <v>0</v>
      </c>
      <c r="J169">
        <v>1.3</v>
      </c>
      <c r="K169">
        <v>1</v>
      </c>
      <c r="L169">
        <v>0</v>
      </c>
      <c r="M169" s="1">
        <v>6.6867032235624203E-9</v>
      </c>
      <c r="N169">
        <v>1.4999999999999999E-2</v>
      </c>
      <c r="O169" s="1">
        <v>5.0000000000000003E-10</v>
      </c>
      <c r="P169" s="17">
        <v>9.9999999999999995E-7</v>
      </c>
      <c r="Q169" s="1">
        <v>1.4890617599050399E-10</v>
      </c>
      <c r="R169" s="1">
        <v>4.8600108363793003E-11</v>
      </c>
      <c r="S169" s="1">
        <v>2.4999979166683999E-6</v>
      </c>
      <c r="T169" s="1">
        <v>2.7084858935046198E-10</v>
      </c>
      <c r="U169" s="23">
        <v>1.7363395414E-10</v>
      </c>
      <c r="V169" s="1"/>
    </row>
    <row r="170" spans="3:28" x14ac:dyDescent="0.25">
      <c r="C170">
        <v>300</v>
      </c>
      <c r="D170">
        <v>30000</v>
      </c>
      <c r="E170">
        <v>1</v>
      </c>
      <c r="F170" s="1">
        <v>6.0000000000000002E-6</v>
      </c>
      <c r="G170">
        <v>0</v>
      </c>
      <c r="H170" s="1">
        <v>6.0000000000000002E-6</v>
      </c>
      <c r="I170">
        <v>0</v>
      </c>
      <c r="J170">
        <v>1.3</v>
      </c>
      <c r="K170">
        <v>1</v>
      </c>
      <c r="L170">
        <v>0</v>
      </c>
      <c r="M170" s="1">
        <v>6.6867032235624203E-9</v>
      </c>
      <c r="N170">
        <v>1.4999999999999999E-2</v>
      </c>
      <c r="O170" s="1">
        <v>5.0000000000000003E-10</v>
      </c>
      <c r="P170" s="17">
        <v>9.9999999999999995E-7</v>
      </c>
      <c r="Q170" s="1">
        <v>1.12995662677402E-10</v>
      </c>
      <c r="R170" s="1">
        <v>4.4608805585462201E-11</v>
      </c>
      <c r="S170" s="1">
        <v>8.3333263888946793E-6</v>
      </c>
      <c r="T170" s="1">
        <v>2.3007541057717899E-10</v>
      </c>
      <c r="U170" s="23">
        <v>1.02881467378416E-10</v>
      </c>
      <c r="V170" s="1"/>
    </row>
    <row r="171" spans="3:28" x14ac:dyDescent="0.25">
      <c r="C171">
        <v>300</v>
      </c>
      <c r="D171">
        <v>30000</v>
      </c>
      <c r="E171">
        <v>1</v>
      </c>
      <c r="F171" s="1">
        <v>6.0000000000000002E-6</v>
      </c>
      <c r="G171">
        <v>0</v>
      </c>
      <c r="H171" s="1">
        <v>6.0000000000000002E-6</v>
      </c>
      <c r="I171">
        <v>0</v>
      </c>
      <c r="J171">
        <v>1.3</v>
      </c>
      <c r="K171">
        <v>1</v>
      </c>
      <c r="L171">
        <v>0</v>
      </c>
      <c r="M171" s="1">
        <v>6.6867032235624203E-9</v>
      </c>
      <c r="N171">
        <v>1.4999999999999999E-2</v>
      </c>
      <c r="O171" s="1">
        <v>5.0000000000000003E-10</v>
      </c>
      <c r="P171" s="17">
        <v>9.9999999999999995E-7</v>
      </c>
      <c r="Q171" s="1">
        <v>1.2929478656948801E-10</v>
      </c>
      <c r="R171" s="1">
        <v>4.9295065635469203E-11</v>
      </c>
      <c r="S171" s="1">
        <v>5.8333284722262701E-6</v>
      </c>
      <c r="T171" s="1">
        <v>2.90285973957945E-10</v>
      </c>
      <c r="U171" s="23">
        <v>8.9312857620167705E-11</v>
      </c>
      <c r="V171" s="1"/>
    </row>
    <row r="172" spans="3:28" x14ac:dyDescent="0.25">
      <c r="C172">
        <v>300</v>
      </c>
      <c r="D172">
        <v>30000</v>
      </c>
      <c r="E172">
        <v>1</v>
      </c>
      <c r="F172" s="1">
        <v>6.0000000000000002E-6</v>
      </c>
      <c r="G172">
        <v>0</v>
      </c>
      <c r="H172" s="1">
        <v>6.0000000000000002E-6</v>
      </c>
      <c r="I172">
        <v>0</v>
      </c>
      <c r="J172">
        <v>1.3</v>
      </c>
      <c r="K172">
        <v>1</v>
      </c>
      <c r="L172">
        <v>0</v>
      </c>
      <c r="M172" s="1">
        <v>6.6867032235624203E-9</v>
      </c>
      <c r="N172">
        <v>1.4999999999999999E-2</v>
      </c>
      <c r="O172" s="1">
        <v>5.0000000000000003E-10</v>
      </c>
      <c r="P172" s="17">
        <v>9.9999999999999995E-7</v>
      </c>
      <c r="Q172" s="1">
        <v>1.41745635527965E-10</v>
      </c>
      <c r="R172" s="1">
        <v>4.6132743050606503E-11</v>
      </c>
      <c r="S172" s="1">
        <v>5.8333284722262701E-6</v>
      </c>
      <c r="T172" s="1">
        <v>2.7611378709734699E-10</v>
      </c>
      <c r="U172" s="23">
        <v>1.4963994149959599E-10</v>
      </c>
      <c r="V172" s="1"/>
    </row>
    <row r="173" spans="3:28" x14ac:dyDescent="0.25">
      <c r="C173" s="6">
        <v>300</v>
      </c>
      <c r="D173" s="6">
        <v>30000</v>
      </c>
      <c r="E173" s="6">
        <v>1</v>
      </c>
      <c r="F173" s="1">
        <v>6.0000000000000002E-6</v>
      </c>
      <c r="G173" s="6">
        <v>0</v>
      </c>
      <c r="H173" s="1">
        <v>6.0000000000000002E-6</v>
      </c>
      <c r="I173" s="6">
        <v>0</v>
      </c>
      <c r="J173" s="6">
        <v>1.3</v>
      </c>
      <c r="K173" s="6">
        <v>1</v>
      </c>
      <c r="L173" s="6">
        <v>0</v>
      </c>
      <c r="M173" s="1">
        <v>6.6867032235624203E-9</v>
      </c>
      <c r="N173" s="6">
        <v>0.15</v>
      </c>
      <c r="O173" s="1">
        <v>5.0000000000000003E-10</v>
      </c>
      <c r="P173" s="17">
        <v>9.9999999999999995E-8</v>
      </c>
      <c r="Q173" s="1">
        <v>9.1127900725232E-11</v>
      </c>
      <c r="R173" s="1">
        <v>4.4365129348634498E-11</v>
      </c>
      <c r="S173" s="1">
        <v>7.4999998125000098E-7</v>
      </c>
      <c r="T173" s="1">
        <v>2.5628661455178998E-10</v>
      </c>
      <c r="U173" s="23">
        <v>6.8414702739070703E-11</v>
      </c>
      <c r="V173" s="1">
        <f>AVERAGE(U173:U177)</f>
        <v>6.5249942448666292E-11</v>
      </c>
      <c r="W173" s="1">
        <f>STDEV(U173:U177)</f>
        <v>1.6129785924213204E-11</v>
      </c>
    </row>
    <row r="174" spans="3:28" x14ac:dyDescent="0.25">
      <c r="C174">
        <v>300</v>
      </c>
      <c r="D174">
        <v>30000</v>
      </c>
      <c r="E174">
        <v>1</v>
      </c>
      <c r="F174" s="1">
        <v>6.0000000000000002E-6</v>
      </c>
      <c r="G174">
        <v>0</v>
      </c>
      <c r="H174" s="1">
        <v>6.0000000000000002E-6</v>
      </c>
      <c r="I174">
        <v>0</v>
      </c>
      <c r="J174">
        <v>1.3</v>
      </c>
      <c r="K174">
        <v>1</v>
      </c>
      <c r="L174">
        <v>0</v>
      </c>
      <c r="M174" s="1">
        <v>6.6867032235624203E-9</v>
      </c>
      <c r="N174">
        <v>0.15</v>
      </c>
      <c r="O174" s="1">
        <v>5.0000000000000003E-10</v>
      </c>
      <c r="P174" s="17">
        <v>9.9999999999999995E-8</v>
      </c>
      <c r="Q174" s="1">
        <v>1.0099072205093901E-10</v>
      </c>
      <c r="R174" s="1">
        <v>4.12380370095775E-11</v>
      </c>
      <c r="S174" s="1">
        <v>4.1666663194444702E-7</v>
      </c>
      <c r="T174" s="1">
        <v>2.43009380069408E-10</v>
      </c>
      <c r="U174" s="23">
        <v>8.9918484612497803E-11</v>
      </c>
    </row>
    <row r="175" spans="3:28" x14ac:dyDescent="0.25">
      <c r="C175">
        <v>300</v>
      </c>
      <c r="D175">
        <v>30000</v>
      </c>
      <c r="E175">
        <v>1</v>
      </c>
      <c r="F175" s="1">
        <v>6.0000000000000002E-6</v>
      </c>
      <c r="G175">
        <v>0</v>
      </c>
      <c r="H175" s="1">
        <v>6.0000000000000002E-6</v>
      </c>
      <c r="I175">
        <v>0</v>
      </c>
      <c r="J175">
        <v>1.3</v>
      </c>
      <c r="K175">
        <v>1</v>
      </c>
      <c r="L175">
        <v>0</v>
      </c>
      <c r="M175" s="1">
        <v>6.6867032235624203E-9</v>
      </c>
      <c r="N175">
        <v>0.15</v>
      </c>
      <c r="O175" s="1">
        <v>5.0000000000000003E-10</v>
      </c>
      <c r="P175" s="17">
        <v>9.9999999999999995E-8</v>
      </c>
      <c r="Q175" s="1">
        <v>8.1015685769447198E-11</v>
      </c>
      <c r="R175" s="1">
        <v>4.4111285612166898E-11</v>
      </c>
      <c r="S175" s="1">
        <v>7.9999996000000204E-7</v>
      </c>
      <c r="T175" s="1">
        <v>2.4652990198805601E-10</v>
      </c>
      <c r="U175" s="23">
        <v>5.1243560717059501E-11</v>
      </c>
      <c r="V175" s="1"/>
    </row>
    <row r="176" spans="3:28" x14ac:dyDescent="0.25">
      <c r="C176">
        <v>300</v>
      </c>
      <c r="D176">
        <v>30000</v>
      </c>
      <c r="E176">
        <v>1</v>
      </c>
      <c r="F176" s="1">
        <v>6.0000000000000002E-6</v>
      </c>
      <c r="G176">
        <v>0</v>
      </c>
      <c r="H176" s="1">
        <v>6.0000000000000002E-6</v>
      </c>
      <c r="I176">
        <v>0</v>
      </c>
      <c r="J176">
        <v>1.3</v>
      </c>
      <c r="K176">
        <v>1</v>
      </c>
      <c r="L176">
        <v>0</v>
      </c>
      <c r="M176" s="1">
        <v>6.6867032235624203E-9</v>
      </c>
      <c r="N176">
        <v>0.15</v>
      </c>
      <c r="O176" s="1">
        <v>5.0000000000000003E-10</v>
      </c>
      <c r="P176" s="17">
        <v>9.9999999999999995E-8</v>
      </c>
      <c r="Q176" s="1">
        <v>8.6357401318592495E-11</v>
      </c>
      <c r="R176" s="1">
        <v>4.4788440380824098E-11</v>
      </c>
      <c r="S176" s="1">
        <v>4.9999997500000105E-7</v>
      </c>
      <c r="T176" s="1">
        <v>2.4595726873757198E-10</v>
      </c>
      <c r="U176" s="23">
        <v>5.0263171176922602E-11</v>
      </c>
    </row>
    <row r="177" spans="3:23" x14ac:dyDescent="0.25">
      <c r="C177">
        <v>300</v>
      </c>
      <c r="D177">
        <v>30000</v>
      </c>
      <c r="E177">
        <v>1</v>
      </c>
      <c r="F177" s="1">
        <v>6.0000000000000002E-6</v>
      </c>
      <c r="G177">
        <v>0</v>
      </c>
      <c r="H177" s="1">
        <v>6.0000000000000002E-6</v>
      </c>
      <c r="I177">
        <v>0</v>
      </c>
      <c r="J177">
        <v>1.3</v>
      </c>
      <c r="K177">
        <v>1</v>
      </c>
      <c r="L177">
        <v>0</v>
      </c>
      <c r="M177" s="1">
        <v>6.6867032235624203E-9</v>
      </c>
      <c r="N177">
        <v>0.15</v>
      </c>
      <c r="O177" s="1">
        <v>5.0000000000000003E-10</v>
      </c>
      <c r="P177" s="17">
        <v>9.9999999999999995E-8</v>
      </c>
      <c r="Q177" s="1">
        <v>8.8078790569082704E-11</v>
      </c>
      <c r="R177" s="1">
        <v>4.2715053633302398E-11</v>
      </c>
      <c r="S177" s="1">
        <v>8.9999995500000202E-7</v>
      </c>
      <c r="T177" s="1">
        <v>2.4807212010941701E-10</v>
      </c>
      <c r="U177" s="23">
        <v>6.6409792997780904E-11</v>
      </c>
    </row>
    <row r="178" spans="3:23" s="6" customFormat="1" x14ac:dyDescent="0.25">
      <c r="C178" s="6">
        <v>300</v>
      </c>
      <c r="D178" s="6">
        <v>30000</v>
      </c>
      <c r="E178" s="6">
        <v>1</v>
      </c>
      <c r="F178" s="1">
        <v>6.0000000000000002E-6</v>
      </c>
      <c r="G178" s="6">
        <v>0</v>
      </c>
      <c r="H178" s="1">
        <v>6.0000000000000002E-6</v>
      </c>
      <c r="I178" s="6">
        <v>0</v>
      </c>
      <c r="J178" s="6">
        <v>1.3</v>
      </c>
      <c r="K178" s="6">
        <v>1</v>
      </c>
      <c r="L178" s="6">
        <v>0</v>
      </c>
      <c r="M178" s="1">
        <v>6.6867032235624203E-9</v>
      </c>
      <c r="N178" s="1">
        <v>1.5E-6</v>
      </c>
      <c r="O178" s="1">
        <v>5.0000000000000003E-10</v>
      </c>
      <c r="P178" s="17">
        <v>0.01</v>
      </c>
      <c r="Q178" s="1">
        <v>2.27657692697426E-9</v>
      </c>
      <c r="R178" s="1">
        <v>8.4093008955383398E-10</v>
      </c>
      <c r="S178" s="1">
        <v>6.2421972534332099E-3</v>
      </c>
      <c r="T178" s="1">
        <v>3.7174939148435201E-9</v>
      </c>
      <c r="U178" s="23">
        <v>2.1451574942671401E-9</v>
      </c>
      <c r="V178" s="1">
        <f>AVERAGE(U178:U190)</f>
        <v>2.0372389724743322E-9</v>
      </c>
      <c r="W178" s="1">
        <f>STDEV(U178:U190)</f>
        <v>7.2455089655688699E-10</v>
      </c>
    </row>
    <row r="179" spans="3:23" s="6" customFormat="1" x14ac:dyDescent="0.25">
      <c r="C179" s="6">
        <v>300</v>
      </c>
      <c r="D179" s="6">
        <v>30000</v>
      </c>
      <c r="E179" s="6">
        <v>1</v>
      </c>
      <c r="F179" s="1">
        <v>6.0000000000000002E-6</v>
      </c>
      <c r="G179" s="6">
        <v>0</v>
      </c>
      <c r="H179" s="1">
        <v>6.0000000000000002E-6</v>
      </c>
      <c r="I179" s="6">
        <v>0</v>
      </c>
      <c r="J179" s="6">
        <v>1.3</v>
      </c>
      <c r="K179" s="6">
        <v>1</v>
      </c>
      <c r="L179" s="6">
        <v>0</v>
      </c>
      <c r="M179" s="1">
        <v>6.6867032235624203E-9</v>
      </c>
      <c r="N179" s="1">
        <v>1.5E-6</v>
      </c>
      <c r="O179" s="1">
        <v>5.0000000000000003E-10</v>
      </c>
      <c r="P179" s="17">
        <v>0.01</v>
      </c>
      <c r="Q179" s="1">
        <v>2.2847679829311499E-9</v>
      </c>
      <c r="R179" s="1">
        <v>8.3949586385557001E-10</v>
      </c>
      <c r="S179" s="1">
        <v>4.9937578027465703E-3</v>
      </c>
      <c r="T179" s="1">
        <v>3.72535662143957E-9</v>
      </c>
      <c r="U179" s="23">
        <v>2.4556991363415601E-9</v>
      </c>
    </row>
    <row r="180" spans="3:23" s="6" customFormat="1" x14ac:dyDescent="0.25">
      <c r="C180" s="6">
        <v>300</v>
      </c>
      <c r="D180" s="6">
        <v>30000</v>
      </c>
      <c r="E180" s="6">
        <v>1</v>
      </c>
      <c r="F180" s="1">
        <v>6.0000000000000002E-6</v>
      </c>
      <c r="G180" s="6">
        <v>0</v>
      </c>
      <c r="H180" s="1">
        <v>6.0000000000000002E-6</v>
      </c>
      <c r="I180" s="6">
        <v>0</v>
      </c>
      <c r="J180" s="6">
        <v>1.3</v>
      </c>
      <c r="K180" s="6">
        <v>1</v>
      </c>
      <c r="L180" s="6">
        <v>0</v>
      </c>
      <c r="M180" s="1">
        <v>6.6867032235624203E-9</v>
      </c>
      <c r="N180" s="1">
        <v>1.5E-6</v>
      </c>
      <c r="O180" s="1">
        <v>5.0000000000000003E-10</v>
      </c>
      <c r="P180" s="17">
        <v>0.01</v>
      </c>
      <c r="Q180" s="1">
        <v>2.27944442639885E-9</v>
      </c>
      <c r="R180" s="1">
        <v>8.3528687064506701E-10</v>
      </c>
      <c r="S180" s="1">
        <v>4.9937578027465703E-3</v>
      </c>
      <c r="T180" s="1">
        <v>3.7147577811497398E-9</v>
      </c>
      <c r="U180" s="23">
        <v>2.4661381202919598E-9</v>
      </c>
    </row>
    <row r="181" spans="3:23" s="6" customFormat="1" x14ac:dyDescent="0.25">
      <c r="C181" s="6">
        <v>300</v>
      </c>
      <c r="D181" s="6">
        <v>30000</v>
      </c>
      <c r="E181" s="6">
        <v>1</v>
      </c>
      <c r="F181" s="1">
        <v>6.0000000000000002E-6</v>
      </c>
      <c r="G181" s="6">
        <v>0</v>
      </c>
      <c r="H181" s="1">
        <v>6.0000000000000002E-6</v>
      </c>
      <c r="I181" s="6">
        <v>0</v>
      </c>
      <c r="J181" s="6">
        <v>1.3</v>
      </c>
      <c r="K181" s="6">
        <v>1</v>
      </c>
      <c r="L181" s="6">
        <v>0</v>
      </c>
      <c r="M181" s="1">
        <v>6.6867032235624203E-9</v>
      </c>
      <c r="N181" s="1">
        <v>1.5E-6</v>
      </c>
      <c r="O181" s="1">
        <v>5.0000000000000003E-10</v>
      </c>
      <c r="P181" s="17">
        <v>0.01</v>
      </c>
      <c r="Q181" s="1">
        <v>2.2874228314225301E-9</v>
      </c>
      <c r="R181" s="1">
        <v>8.3935184127254399E-10</v>
      </c>
      <c r="S181" s="1">
        <v>3.7453183520599299E-3</v>
      </c>
      <c r="T181" s="1">
        <v>3.7240075972486499E-9</v>
      </c>
      <c r="U181" s="23">
        <v>2.1251502459639698E-9</v>
      </c>
    </row>
    <row r="182" spans="3:23" s="6" customFormat="1" x14ac:dyDescent="0.25">
      <c r="C182" s="6">
        <v>300</v>
      </c>
      <c r="D182" s="6">
        <v>30000</v>
      </c>
      <c r="E182" s="6">
        <v>1</v>
      </c>
      <c r="F182" s="1">
        <v>6.0000000000000002E-6</v>
      </c>
      <c r="G182" s="6">
        <v>0</v>
      </c>
      <c r="H182" s="1">
        <v>6.0000000000000002E-6</v>
      </c>
      <c r="I182" s="6">
        <v>0</v>
      </c>
      <c r="J182" s="6">
        <v>1.3</v>
      </c>
      <c r="K182" s="6">
        <v>1</v>
      </c>
      <c r="L182" s="6">
        <v>0</v>
      </c>
      <c r="M182" s="1">
        <v>6.6867032235624203E-9</v>
      </c>
      <c r="N182" s="1">
        <v>1.5E-6</v>
      </c>
      <c r="O182" s="1">
        <v>5.0000000000000003E-10</v>
      </c>
      <c r="P182" s="17">
        <v>0.01</v>
      </c>
      <c r="Q182" s="1">
        <v>2.2880061539980801E-9</v>
      </c>
      <c r="R182" s="1">
        <v>8.4123782948765305E-10</v>
      </c>
      <c r="S182" s="1">
        <v>1.24843945068664E-3</v>
      </c>
      <c r="T182" s="1">
        <v>3.7260499923585998E-9</v>
      </c>
      <c r="U182" s="23">
        <v>3.7260499923585998E-9</v>
      </c>
    </row>
    <row r="183" spans="3:23" s="6" customFormat="1" x14ac:dyDescent="0.25">
      <c r="F183" s="1"/>
      <c r="H183" s="1"/>
      <c r="M183" s="1"/>
      <c r="O183" s="1"/>
      <c r="P183" s="17"/>
      <c r="Q183" s="1"/>
      <c r="R183" s="1"/>
      <c r="S183" s="1"/>
      <c r="T183" s="1"/>
      <c r="U183" s="23"/>
    </row>
    <row r="184" spans="3:23" s="6" customFormat="1" x14ac:dyDescent="0.25">
      <c r="F184" s="1"/>
      <c r="H184" s="1"/>
      <c r="M184" s="1"/>
      <c r="O184" s="1"/>
      <c r="P184" s="17"/>
      <c r="Q184" s="1"/>
      <c r="R184" s="1"/>
      <c r="S184" s="1"/>
      <c r="T184" s="1"/>
      <c r="U184" s="23"/>
    </row>
    <row r="186" spans="3:23" x14ac:dyDescent="0.25">
      <c r="C186" s="6">
        <v>300</v>
      </c>
      <c r="D186" s="6">
        <v>5000</v>
      </c>
      <c r="E186" s="6">
        <v>1</v>
      </c>
      <c r="F186" s="1">
        <v>6.0000000000000002E-6</v>
      </c>
      <c r="G186" s="6">
        <v>0</v>
      </c>
      <c r="H186" s="1">
        <v>6.0000000000000002E-6</v>
      </c>
      <c r="I186" s="6">
        <v>0</v>
      </c>
      <c r="J186" s="1">
        <v>1.3</v>
      </c>
      <c r="K186" s="6">
        <v>1</v>
      </c>
      <c r="L186" s="6">
        <v>0</v>
      </c>
      <c r="M186" s="1">
        <v>1.1144505372604001E-9</v>
      </c>
      <c r="N186" s="1">
        <v>1.5E-5</v>
      </c>
      <c r="O186" s="1">
        <v>5.0000000000000003E-10</v>
      </c>
      <c r="P186" s="17">
        <v>1E-3</v>
      </c>
      <c r="Q186" s="1">
        <v>1.12291611887735E-9</v>
      </c>
      <c r="R186" s="1">
        <v>3.6289905069066398E-10</v>
      </c>
      <c r="S186" s="1">
        <v>7.4981254686328402E-4</v>
      </c>
      <c r="T186" s="1">
        <v>1.72392856361984E-9</v>
      </c>
      <c r="U186" s="23">
        <v>1.50809795042315E-9</v>
      </c>
      <c r="V186" s="1">
        <f>AVERAGE(U186:U190)</f>
        <v>1.4908389471040178E-9</v>
      </c>
      <c r="W186" s="1">
        <f>STDEV(U186:U190)</f>
        <v>1.9236870272797305E-11</v>
      </c>
    </row>
    <row r="187" spans="3:23" x14ac:dyDescent="0.25">
      <c r="C187" s="6">
        <v>300</v>
      </c>
      <c r="D187" s="6">
        <v>5000</v>
      </c>
      <c r="E187" s="6">
        <v>1</v>
      </c>
      <c r="F187" s="1">
        <v>6.0000000000000002E-6</v>
      </c>
      <c r="G187" s="6">
        <v>0</v>
      </c>
      <c r="H187" s="1">
        <v>6.0000000000000002E-6</v>
      </c>
      <c r="I187" s="6">
        <v>0</v>
      </c>
      <c r="J187" s="1">
        <v>1.3</v>
      </c>
      <c r="K187" s="6">
        <v>1</v>
      </c>
      <c r="L187" s="6">
        <v>0</v>
      </c>
      <c r="M187" s="1">
        <v>1.1144505372604001E-9</v>
      </c>
      <c r="N187" s="1">
        <v>1.5E-5</v>
      </c>
      <c r="O187" s="1">
        <v>5.0000000000000003E-10</v>
      </c>
      <c r="P187" s="17">
        <v>1E-3</v>
      </c>
      <c r="Q187" s="1">
        <v>1.1150619060313201E-9</v>
      </c>
      <c r="R187" s="1">
        <v>3.6213840075668901E-10</v>
      </c>
      <c r="S187" s="1">
        <v>9.9975006248437899E-4</v>
      </c>
      <c r="T187" s="1">
        <v>1.71417716828956E-9</v>
      </c>
      <c r="U187" s="23">
        <v>1.4740398566109699E-9</v>
      </c>
    </row>
    <row r="188" spans="3:23" x14ac:dyDescent="0.25">
      <c r="C188">
        <v>300</v>
      </c>
      <c r="D188">
        <v>5000</v>
      </c>
      <c r="E188">
        <v>1</v>
      </c>
      <c r="F188" s="1">
        <v>6.0000000000000002E-6</v>
      </c>
      <c r="G188">
        <v>0</v>
      </c>
      <c r="H188" s="1">
        <v>6.0000000000000002E-6</v>
      </c>
      <c r="I188">
        <v>0</v>
      </c>
      <c r="J188">
        <v>1.3</v>
      </c>
      <c r="K188">
        <v>1</v>
      </c>
      <c r="L188">
        <v>0</v>
      </c>
      <c r="M188" s="1">
        <v>1.1144505372604001E-9</v>
      </c>
      <c r="N188" s="1">
        <v>1.5E-5</v>
      </c>
      <c r="O188" s="1">
        <v>5.0000000000000003E-10</v>
      </c>
      <c r="P188" s="2">
        <v>1E-3</v>
      </c>
      <c r="Q188" s="1">
        <v>1.11590934034692E-9</v>
      </c>
      <c r="R188" s="1">
        <v>3.6281437250356903E-10</v>
      </c>
      <c r="S188">
        <v>2.4993751562109502E-4</v>
      </c>
      <c r="T188" s="1">
        <v>1.71664609209135E-9</v>
      </c>
      <c r="U188" s="23">
        <v>1.4665656486168501E-9</v>
      </c>
    </row>
    <row r="189" spans="3:23" x14ac:dyDescent="0.25">
      <c r="C189">
        <v>300</v>
      </c>
      <c r="D189">
        <v>5000</v>
      </c>
      <c r="E189">
        <v>1</v>
      </c>
      <c r="F189" s="1">
        <v>6.0000000000000002E-6</v>
      </c>
      <c r="G189">
        <v>0</v>
      </c>
      <c r="H189" s="1">
        <v>6.0000000000000002E-6</v>
      </c>
      <c r="I189">
        <v>0</v>
      </c>
      <c r="J189">
        <v>1.3</v>
      </c>
      <c r="K189">
        <v>1</v>
      </c>
      <c r="L189">
        <v>0</v>
      </c>
      <c r="M189" s="1">
        <v>1.1144505372604001E-9</v>
      </c>
      <c r="N189" s="1">
        <v>1.5E-5</v>
      </c>
      <c r="O189" s="1">
        <v>5.0000000000000003E-10</v>
      </c>
      <c r="P189" s="2">
        <v>1E-3</v>
      </c>
      <c r="Q189" s="1">
        <v>1.11897492861256E-9</v>
      </c>
      <c r="R189" s="1">
        <v>3.6361682745383501E-10</v>
      </c>
      <c r="S189">
        <v>4.9987503124219004E-4</v>
      </c>
      <c r="T189" s="1">
        <v>1.72102619033747E-9</v>
      </c>
      <c r="U189" s="23">
        <v>1.49904331722865E-9</v>
      </c>
    </row>
    <row r="190" spans="3:23" x14ac:dyDescent="0.25">
      <c r="C190">
        <v>300</v>
      </c>
      <c r="D190">
        <v>5000</v>
      </c>
      <c r="E190">
        <v>1</v>
      </c>
      <c r="F190" s="1">
        <v>6.0000000000000002E-6</v>
      </c>
      <c r="G190">
        <v>0</v>
      </c>
      <c r="H190" s="1">
        <v>6.0000000000000002E-6</v>
      </c>
      <c r="I190">
        <v>0</v>
      </c>
      <c r="J190">
        <v>1.3</v>
      </c>
      <c r="K190">
        <v>1</v>
      </c>
      <c r="L190">
        <v>0</v>
      </c>
      <c r="M190" s="1">
        <v>1.1144505372604001E-9</v>
      </c>
      <c r="N190" s="1">
        <v>1.5E-5</v>
      </c>
      <c r="O190" s="1">
        <v>5.0000000000000003E-10</v>
      </c>
      <c r="P190" s="2">
        <v>1E-3</v>
      </c>
      <c r="Q190" s="1">
        <v>1.11795498759623E-9</v>
      </c>
      <c r="R190" s="1">
        <v>3.65459048544038E-10</v>
      </c>
      <c r="S190">
        <v>4.9987503124219004E-4</v>
      </c>
      <c r="T190" s="1">
        <v>1.7240188481525399E-9</v>
      </c>
      <c r="U190" s="23">
        <v>1.50644796264047E-9</v>
      </c>
    </row>
    <row r="191" spans="3:23" x14ac:dyDescent="0.25">
      <c r="C191" s="6">
        <v>300</v>
      </c>
      <c r="D191" s="6">
        <v>5000</v>
      </c>
      <c r="E191" s="6">
        <v>1</v>
      </c>
      <c r="F191" s="1">
        <v>6.0000000000000002E-6</v>
      </c>
      <c r="G191" s="6">
        <v>0</v>
      </c>
      <c r="H191" s="1">
        <v>6.0000000000000002E-6</v>
      </c>
      <c r="I191" s="6">
        <v>0</v>
      </c>
      <c r="J191" s="1">
        <v>1.3</v>
      </c>
      <c r="K191" s="6">
        <v>1</v>
      </c>
      <c r="L191" s="6">
        <v>0</v>
      </c>
      <c r="M191" s="1">
        <v>1.1144505372604001E-9</v>
      </c>
      <c r="N191" s="6">
        <v>1.4999999999999999E-4</v>
      </c>
      <c r="O191" s="1">
        <v>5.0000000000000003E-10</v>
      </c>
      <c r="P191" s="17">
        <v>1E-4</v>
      </c>
      <c r="Q191" s="1">
        <v>6.1307725264117701E-10</v>
      </c>
      <c r="R191" s="1">
        <v>9.1054578554151303E-11</v>
      </c>
      <c r="S191" s="1">
        <v>4.7498812529686801E-4</v>
      </c>
      <c r="T191" s="1">
        <v>7.1646223023515001E-10</v>
      </c>
      <c r="U191" s="23">
        <v>4.94972249824948E-10</v>
      </c>
      <c r="V191" s="1">
        <f>AVERAGE(U191:U195)</f>
        <v>5.0012954348515266E-10</v>
      </c>
      <c r="W191" s="1">
        <f>STDEV(U191:U195)</f>
        <v>1.0673341185074893E-11</v>
      </c>
    </row>
    <row r="192" spans="3:23" x14ac:dyDescent="0.25">
      <c r="C192">
        <v>300</v>
      </c>
      <c r="D192">
        <v>5000</v>
      </c>
      <c r="E192">
        <v>1</v>
      </c>
      <c r="F192" s="1">
        <v>6.0000000000000002E-6</v>
      </c>
      <c r="G192">
        <v>0</v>
      </c>
      <c r="H192" s="1">
        <v>6.0000000000000002E-6</v>
      </c>
      <c r="I192">
        <v>0</v>
      </c>
      <c r="J192">
        <v>1.3</v>
      </c>
      <c r="K192">
        <v>1</v>
      </c>
      <c r="L192">
        <v>0</v>
      </c>
      <c r="M192" s="1">
        <v>1.1144505372604001E-9</v>
      </c>
      <c r="N192">
        <v>1.4999999999999999E-4</v>
      </c>
      <c r="O192" s="1">
        <v>5.0000000000000003E-10</v>
      </c>
      <c r="P192" s="2">
        <v>1E-4</v>
      </c>
      <c r="Q192" s="1">
        <v>3.69514594032919E-10</v>
      </c>
      <c r="R192" s="1">
        <v>1.0472275426598E-10</v>
      </c>
      <c r="S192">
        <v>4.3747265795887798E-4</v>
      </c>
      <c r="T192" s="1">
        <v>5.2088488817802999E-10</v>
      </c>
      <c r="U192" s="23">
        <v>4.9581771511851596E-10</v>
      </c>
    </row>
    <row r="193" spans="3:23" x14ac:dyDescent="0.25">
      <c r="C193">
        <v>300</v>
      </c>
      <c r="D193">
        <v>5000</v>
      </c>
      <c r="E193">
        <v>1</v>
      </c>
      <c r="F193" s="1">
        <v>6.0000000000000002E-6</v>
      </c>
      <c r="G193">
        <v>0</v>
      </c>
      <c r="H193" s="1">
        <v>6.0000000000000002E-6</v>
      </c>
      <c r="I193">
        <v>0</v>
      </c>
      <c r="J193">
        <v>1.3</v>
      </c>
      <c r="K193">
        <v>1</v>
      </c>
      <c r="L193">
        <v>0</v>
      </c>
      <c r="M193" s="1">
        <v>1.1144505372604001E-9</v>
      </c>
      <c r="N193">
        <v>1.4999999999999999E-4</v>
      </c>
      <c r="O193" s="1">
        <v>5.0000000000000003E-10</v>
      </c>
      <c r="P193" s="2">
        <v>1E-4</v>
      </c>
      <c r="Q193" s="1">
        <v>3.6954202967299999E-10</v>
      </c>
      <c r="R193" s="1">
        <v>1.04886406315757E-10</v>
      </c>
      <c r="S193">
        <v>2.4998437597650202E-4</v>
      </c>
      <c r="T193" s="1">
        <v>5.1205169962471604E-10</v>
      </c>
      <c r="U193" s="23">
        <v>4.9105553125972101E-10</v>
      </c>
    </row>
    <row r="194" spans="3:23" x14ac:dyDescent="0.25">
      <c r="C194">
        <v>300</v>
      </c>
      <c r="D194">
        <v>5000</v>
      </c>
      <c r="E194">
        <v>1</v>
      </c>
      <c r="F194" s="1">
        <v>6.0000000000000002E-6</v>
      </c>
      <c r="G194">
        <v>0</v>
      </c>
      <c r="H194" s="1">
        <v>6.0000000000000002E-6</v>
      </c>
      <c r="I194">
        <v>0</v>
      </c>
      <c r="J194">
        <v>1.3</v>
      </c>
      <c r="K194">
        <v>1</v>
      </c>
      <c r="L194">
        <v>0</v>
      </c>
      <c r="M194" s="1">
        <v>1.1144505372604001E-9</v>
      </c>
      <c r="N194">
        <v>1.4999999999999999E-4</v>
      </c>
      <c r="O194" s="1">
        <v>5.0000000000000003E-10</v>
      </c>
      <c r="P194" s="2">
        <v>1E-4</v>
      </c>
      <c r="Q194" s="1">
        <v>3.7434714769392E-10</v>
      </c>
      <c r="R194" s="1">
        <v>1.09137551859661E-10</v>
      </c>
      <c r="S194">
        <v>3.7497656396475202E-4</v>
      </c>
      <c r="T194" s="1">
        <v>5.3111265748054E-10</v>
      </c>
      <c r="U194" s="23">
        <v>5.1823937103500803E-10</v>
      </c>
    </row>
    <row r="195" spans="3:23" x14ac:dyDescent="0.25">
      <c r="C195">
        <v>300</v>
      </c>
      <c r="D195">
        <v>5000</v>
      </c>
      <c r="E195">
        <v>1</v>
      </c>
      <c r="F195" s="1">
        <v>6.0000000000000002E-6</v>
      </c>
      <c r="G195">
        <v>0</v>
      </c>
      <c r="H195" s="1">
        <v>6.0000000000000002E-6</v>
      </c>
      <c r="I195">
        <v>0</v>
      </c>
      <c r="J195">
        <v>1.3</v>
      </c>
      <c r="K195">
        <v>1</v>
      </c>
      <c r="L195">
        <v>0</v>
      </c>
      <c r="M195" s="1">
        <v>1.1144505372604001E-9</v>
      </c>
      <c r="N195">
        <v>1.4999999999999999E-4</v>
      </c>
      <c r="O195" s="1">
        <v>5.0000000000000003E-10</v>
      </c>
      <c r="P195" s="2">
        <v>1E-4</v>
      </c>
      <c r="Q195" s="1">
        <v>3.7131546502673999E-10</v>
      </c>
      <c r="R195" s="1">
        <v>1.05653663261121E-10</v>
      </c>
      <c r="S195">
        <v>3.1248046997062699E-4</v>
      </c>
      <c r="T195" s="1">
        <v>5.2297750008614602E-10</v>
      </c>
      <c r="U195" s="23">
        <v>5.0056285018756998E-10</v>
      </c>
    </row>
    <row r="196" spans="3:23" x14ac:dyDescent="0.25">
      <c r="C196" s="6">
        <v>300</v>
      </c>
      <c r="D196" s="6">
        <v>5000</v>
      </c>
      <c r="E196" s="6">
        <v>1</v>
      </c>
      <c r="F196" s="1">
        <v>6.0000000000000002E-6</v>
      </c>
      <c r="G196" s="6">
        <v>0</v>
      </c>
      <c r="H196" s="1">
        <v>6.0000000000000002E-6</v>
      </c>
      <c r="I196" s="6">
        <v>0</v>
      </c>
      <c r="J196" s="6">
        <v>1.3</v>
      </c>
      <c r="K196" s="6">
        <v>1</v>
      </c>
      <c r="L196" s="6">
        <v>0</v>
      </c>
      <c r="M196" s="1">
        <v>1.1144505372604001E-9</v>
      </c>
      <c r="N196" s="6">
        <v>1.5E-3</v>
      </c>
      <c r="O196" s="1">
        <v>5.0000000000000003E-10</v>
      </c>
      <c r="P196" s="17">
        <v>1.0000000000000001E-5</v>
      </c>
      <c r="Q196" s="1">
        <v>2.4023963332568502E-10</v>
      </c>
      <c r="R196" s="1">
        <v>2.27412850443119E-11</v>
      </c>
      <c r="S196" s="1">
        <v>7.4999812500468806E-5</v>
      </c>
      <c r="T196" s="1">
        <v>3.0130535174962501E-10</v>
      </c>
      <c r="U196" s="23">
        <v>2.9041421230035901E-10</v>
      </c>
      <c r="V196" s="1">
        <f>AVERAGE(U196:U200)</f>
        <v>2.9296679163064006E-10</v>
      </c>
      <c r="W196" s="1">
        <f>STDEV(U196:U200)</f>
        <v>1.3126309117802902E-11</v>
      </c>
    </row>
    <row r="197" spans="3:23" x14ac:dyDescent="0.25">
      <c r="C197">
        <v>300</v>
      </c>
      <c r="D197">
        <v>5000</v>
      </c>
      <c r="E197">
        <v>1</v>
      </c>
      <c r="F197" s="1">
        <v>6.0000000000000002E-6</v>
      </c>
      <c r="G197">
        <v>0</v>
      </c>
      <c r="H197" s="1">
        <v>6.0000000000000002E-6</v>
      </c>
      <c r="I197">
        <v>0</v>
      </c>
      <c r="J197">
        <v>1.3</v>
      </c>
      <c r="K197">
        <v>1</v>
      </c>
      <c r="L197">
        <v>0</v>
      </c>
      <c r="M197" s="1">
        <v>1.1144505372604001E-9</v>
      </c>
      <c r="N197">
        <v>1.5E-3</v>
      </c>
      <c r="O197" s="1">
        <v>5.0000000000000003E-10</v>
      </c>
      <c r="P197" s="17">
        <v>1.0000000000000001E-5</v>
      </c>
      <c r="Q197" s="1">
        <v>2.25287053000308E-10</v>
      </c>
      <c r="R197" s="1">
        <v>4.0590856074855802E-11</v>
      </c>
      <c r="S197" s="1">
        <v>2.4999843750976601E-5</v>
      </c>
      <c r="T197" s="1">
        <v>3.1289798046517099E-10</v>
      </c>
      <c r="U197" s="23">
        <v>3.0954333189740601E-10</v>
      </c>
    </row>
    <row r="198" spans="3:23" x14ac:dyDescent="0.25">
      <c r="C198">
        <v>300</v>
      </c>
      <c r="D198">
        <v>5000</v>
      </c>
      <c r="E198">
        <v>1</v>
      </c>
      <c r="F198" s="1">
        <v>6.0000000000000002E-6</v>
      </c>
      <c r="G198">
        <v>0</v>
      </c>
      <c r="H198" s="1">
        <v>6.0000000000000002E-6</v>
      </c>
      <c r="I198">
        <v>0</v>
      </c>
      <c r="J198">
        <v>1.3</v>
      </c>
      <c r="K198">
        <v>1</v>
      </c>
      <c r="L198">
        <v>0</v>
      </c>
      <c r="M198" s="1">
        <v>1.1144505372604001E-9</v>
      </c>
      <c r="N198">
        <v>1.5E-3</v>
      </c>
      <c r="O198" s="1">
        <v>5.0000000000000003E-10</v>
      </c>
      <c r="P198" s="17">
        <v>1.0000000000000001E-5</v>
      </c>
      <c r="Q198" s="1">
        <v>2.2855823218475699E-10</v>
      </c>
      <c r="R198" s="1">
        <v>4.04937633355685E-11</v>
      </c>
      <c r="S198" s="1">
        <v>3.7499765626464803E-5</v>
      </c>
      <c r="T198" s="1">
        <v>3.0317699101357399E-10</v>
      </c>
      <c r="U198" s="23">
        <v>3.02180037935899E-10</v>
      </c>
    </row>
    <row r="199" spans="3:23" x14ac:dyDescent="0.25">
      <c r="C199">
        <v>300</v>
      </c>
      <c r="D199">
        <v>5000</v>
      </c>
      <c r="E199">
        <v>1</v>
      </c>
      <c r="F199" s="1">
        <v>6.0000000000000002E-6</v>
      </c>
      <c r="G199">
        <v>0</v>
      </c>
      <c r="H199" s="1">
        <v>6.0000000000000002E-6</v>
      </c>
      <c r="I199">
        <v>0</v>
      </c>
      <c r="J199">
        <v>1.3</v>
      </c>
      <c r="K199">
        <v>1</v>
      </c>
      <c r="L199">
        <v>0</v>
      </c>
      <c r="M199" s="1">
        <v>1.1144505372604001E-9</v>
      </c>
      <c r="N199">
        <v>1.5E-3</v>
      </c>
      <c r="O199" s="1">
        <v>5.0000000000000003E-10</v>
      </c>
      <c r="P199" s="17">
        <v>1.0000000000000001E-5</v>
      </c>
      <c r="Q199" s="1">
        <v>2.1772676724464801E-10</v>
      </c>
      <c r="R199" s="1">
        <v>3.7271931086502801E-11</v>
      </c>
      <c r="S199" s="1">
        <v>5.6249648439697299E-5</v>
      </c>
      <c r="T199" s="1">
        <v>2.8967419794201898E-10</v>
      </c>
      <c r="U199" s="23">
        <v>2.8649769323319098E-10</v>
      </c>
    </row>
    <row r="200" spans="3:23" x14ac:dyDescent="0.25">
      <c r="C200">
        <v>300</v>
      </c>
      <c r="D200">
        <v>5000</v>
      </c>
      <c r="E200">
        <v>1</v>
      </c>
      <c r="F200" s="1">
        <v>6.0000000000000002E-6</v>
      </c>
      <c r="G200">
        <v>0</v>
      </c>
      <c r="H200" s="1">
        <v>6.0000000000000002E-6</v>
      </c>
      <c r="I200">
        <v>0</v>
      </c>
      <c r="J200">
        <v>1.3</v>
      </c>
      <c r="K200">
        <v>1</v>
      </c>
      <c r="L200">
        <v>0</v>
      </c>
      <c r="M200" s="1">
        <v>1.1144505372604001E-9</v>
      </c>
      <c r="N200">
        <v>1.5E-3</v>
      </c>
      <c r="O200" s="1">
        <v>5.0000000000000003E-10</v>
      </c>
      <c r="P200" s="17">
        <v>1.0000000000000001E-5</v>
      </c>
      <c r="Q200" s="1">
        <v>2.22080977335765E-10</v>
      </c>
      <c r="R200" s="1">
        <v>3.9859348118237E-11</v>
      </c>
      <c r="S200" s="1">
        <v>2.4999843750976601E-5</v>
      </c>
      <c r="T200" s="1">
        <v>2.9807301779352802E-10</v>
      </c>
      <c r="U200" s="23">
        <v>2.7619868278634502E-10</v>
      </c>
    </row>
    <row r="201" spans="3:23" x14ac:dyDescent="0.25">
      <c r="C201" s="6">
        <v>300</v>
      </c>
      <c r="D201" s="6">
        <v>5000</v>
      </c>
      <c r="E201" s="6">
        <v>1</v>
      </c>
      <c r="F201" s="1">
        <v>6.0000000000000002E-6</v>
      </c>
      <c r="G201" s="6">
        <v>0</v>
      </c>
      <c r="H201" s="1">
        <v>6.0000000000000002E-6</v>
      </c>
      <c r="I201" s="6">
        <v>0</v>
      </c>
      <c r="J201" s="6">
        <v>1.3</v>
      </c>
      <c r="K201" s="6">
        <v>1</v>
      </c>
      <c r="L201" s="6">
        <v>0</v>
      </c>
      <c r="M201" s="1">
        <v>1.1144505372604001E-9</v>
      </c>
      <c r="N201" s="6">
        <v>1.4999999999999999E-2</v>
      </c>
      <c r="O201" s="1">
        <v>5.0000000000000003E-10</v>
      </c>
      <c r="P201" s="17">
        <v>9.9999999999999995E-7</v>
      </c>
      <c r="Q201" s="1">
        <v>1.9834075681657301E-10</v>
      </c>
      <c r="R201" s="1">
        <v>3.1104841038071599E-11</v>
      </c>
      <c r="S201" s="1">
        <v>5.2499986875003302E-6</v>
      </c>
      <c r="T201" s="1">
        <v>2.6838917923717999E-10</v>
      </c>
      <c r="U201" s="23">
        <v>2.5621221949156098E-10</v>
      </c>
      <c r="V201" s="1">
        <f>AVERAGE(U201:U205)</f>
        <v>2.502318991180465E-10</v>
      </c>
      <c r="W201" s="1">
        <f>STDEV(U201:U205)</f>
        <v>5.2984855770960016E-12</v>
      </c>
    </row>
    <row r="202" spans="3:23" x14ac:dyDescent="0.25">
      <c r="C202">
        <v>300</v>
      </c>
      <c r="D202">
        <v>5000</v>
      </c>
      <c r="E202">
        <v>1</v>
      </c>
      <c r="F202" s="1">
        <v>6.0000000000000002E-6</v>
      </c>
      <c r="G202">
        <v>0</v>
      </c>
      <c r="H202" s="1">
        <v>6.0000000000000002E-6</v>
      </c>
      <c r="I202">
        <v>0</v>
      </c>
      <c r="J202">
        <v>1.3</v>
      </c>
      <c r="K202">
        <v>1</v>
      </c>
      <c r="L202">
        <v>0</v>
      </c>
      <c r="M202" s="1">
        <v>1.1144505372604001E-9</v>
      </c>
      <c r="N202">
        <v>1.4999999999999999E-2</v>
      </c>
      <c r="O202" s="1">
        <v>5.0000000000000003E-10</v>
      </c>
      <c r="P202" s="17">
        <v>9.9999999999999995E-7</v>
      </c>
      <c r="Q202" s="1">
        <v>1.8994865111031299E-10</v>
      </c>
      <c r="R202" s="1">
        <v>3.5457646481470102E-11</v>
      </c>
      <c r="S202" s="1">
        <v>1.87499882812573E-6</v>
      </c>
      <c r="T202" s="1">
        <v>2.6863096364890298E-10</v>
      </c>
      <c r="U202" s="23">
        <v>2.4863934824078798E-10</v>
      </c>
    </row>
    <row r="203" spans="3:23" x14ac:dyDescent="0.25">
      <c r="C203" s="6">
        <v>300</v>
      </c>
      <c r="D203" s="6">
        <v>5000</v>
      </c>
      <c r="E203" s="6">
        <v>1</v>
      </c>
      <c r="F203" s="1">
        <v>6.0000000000000002E-6</v>
      </c>
      <c r="G203" s="6">
        <v>0</v>
      </c>
      <c r="H203" s="1">
        <v>6.0000000000000002E-6</v>
      </c>
      <c r="I203" s="6">
        <v>0</v>
      </c>
      <c r="J203" s="1">
        <v>1.3</v>
      </c>
      <c r="K203" s="6">
        <v>1</v>
      </c>
      <c r="L203" s="6">
        <v>0</v>
      </c>
      <c r="M203" s="1">
        <v>1.1144505372604001E-9</v>
      </c>
      <c r="N203" s="6">
        <v>1.4999999999999999E-2</v>
      </c>
      <c r="O203" s="1">
        <v>5.0000000000000003E-10</v>
      </c>
      <c r="P203" s="17">
        <v>9.9999999999999995E-7</v>
      </c>
      <c r="Q203" s="1">
        <v>1.92882737854635E-10</v>
      </c>
      <c r="R203" s="1">
        <v>3.55897043471712E-11</v>
      </c>
      <c r="S203" s="1">
        <v>4.9999968750019501E-6</v>
      </c>
      <c r="T203" s="1">
        <v>2.6997001518926002E-10</v>
      </c>
      <c r="U203" s="23">
        <v>2.5229801070732398E-10</v>
      </c>
    </row>
    <row r="204" spans="3:23" x14ac:dyDescent="0.25">
      <c r="C204">
        <v>300</v>
      </c>
      <c r="D204">
        <v>5000</v>
      </c>
      <c r="E204">
        <v>1</v>
      </c>
      <c r="F204" s="1">
        <v>6.0000000000000002E-6</v>
      </c>
      <c r="G204">
        <v>0</v>
      </c>
      <c r="H204" s="1">
        <v>6.0000000000000002E-6</v>
      </c>
      <c r="I204">
        <v>0</v>
      </c>
      <c r="J204">
        <v>1.3</v>
      </c>
      <c r="K204">
        <v>1</v>
      </c>
      <c r="L204">
        <v>0</v>
      </c>
      <c r="M204" s="1">
        <v>1.1144505372604001E-9</v>
      </c>
      <c r="N204">
        <v>1.4999999999999999E-2</v>
      </c>
      <c r="O204" s="1">
        <v>5.0000000000000003E-10</v>
      </c>
      <c r="P204" s="17">
        <v>9.9999999999999995E-7</v>
      </c>
      <c r="Q204" s="1">
        <v>1.9020980407660899E-10</v>
      </c>
      <c r="R204" s="1">
        <v>3.4881578719558101E-11</v>
      </c>
      <c r="S204" s="1">
        <v>1.87499882812573E-6</v>
      </c>
      <c r="T204" s="1">
        <v>2.6244891448103002E-10</v>
      </c>
      <c r="U204" s="23">
        <v>2.43778018032513E-10</v>
      </c>
    </row>
    <row r="206" spans="3:23" x14ac:dyDescent="0.25">
      <c r="C206" s="6">
        <v>300</v>
      </c>
      <c r="D206" s="6">
        <v>5000</v>
      </c>
      <c r="E206" s="6">
        <v>1</v>
      </c>
      <c r="F206" s="1">
        <v>6.0000000000000002E-6</v>
      </c>
      <c r="G206" s="6">
        <v>0</v>
      </c>
      <c r="H206" s="1">
        <v>6.0000000000000002E-6</v>
      </c>
      <c r="I206" s="6">
        <v>0</v>
      </c>
      <c r="J206" s="1">
        <v>1.3</v>
      </c>
      <c r="K206" s="6">
        <v>1</v>
      </c>
      <c r="L206" s="6">
        <v>0</v>
      </c>
      <c r="M206" s="1">
        <v>1.1144505372604001E-9</v>
      </c>
      <c r="N206" s="6">
        <v>0.15</v>
      </c>
      <c r="O206" s="1">
        <v>5.0000000000000003E-10</v>
      </c>
      <c r="P206" s="17">
        <v>9.9999999999999995E-8</v>
      </c>
      <c r="Q206" s="1">
        <v>1.9008644716793E-10</v>
      </c>
      <c r="R206" s="1">
        <v>3.2007195173836999E-11</v>
      </c>
      <c r="S206" s="1">
        <v>1.9999999000000099E-7</v>
      </c>
      <c r="T206" s="1">
        <v>2.5956052932188102E-10</v>
      </c>
      <c r="U206" s="23">
        <v>2.4204732482318801E-10</v>
      </c>
      <c r="V206" s="1">
        <f>AVERAGE(U206:U210)</f>
        <v>2.3789080330455252E-10</v>
      </c>
      <c r="W206" s="1">
        <f>STDEV(U206:U210)</f>
        <v>5.0194153246670648E-12</v>
      </c>
    </row>
    <row r="207" spans="3:23" x14ac:dyDescent="0.25">
      <c r="C207">
        <v>300</v>
      </c>
      <c r="D207">
        <v>5000</v>
      </c>
      <c r="E207">
        <v>1</v>
      </c>
      <c r="F207" s="1">
        <v>6.0000000000000002E-6</v>
      </c>
      <c r="G207">
        <v>0</v>
      </c>
      <c r="H207" s="1">
        <v>6.0000000000000002E-6</v>
      </c>
      <c r="I207">
        <v>0</v>
      </c>
      <c r="J207">
        <v>1.3</v>
      </c>
      <c r="K207">
        <v>1</v>
      </c>
      <c r="L207">
        <v>0</v>
      </c>
      <c r="M207" s="1">
        <v>1.1144505372604001E-9</v>
      </c>
      <c r="N207">
        <v>0.15</v>
      </c>
      <c r="O207" s="1">
        <v>5.0000000000000003E-10</v>
      </c>
      <c r="P207" s="17">
        <v>9.9999999999999995E-8</v>
      </c>
      <c r="Q207" s="1">
        <v>1.8253424046392901E-10</v>
      </c>
      <c r="R207" s="1">
        <v>3.4119861933173802E-11</v>
      </c>
      <c r="S207" s="1">
        <v>1.87499988281251E-7</v>
      </c>
      <c r="T207" s="1">
        <v>2.56372848598221E-10</v>
      </c>
      <c r="U207" s="23">
        <v>2.3193471155041801E-10</v>
      </c>
    </row>
    <row r="208" spans="3:23" x14ac:dyDescent="0.25">
      <c r="C208">
        <v>300</v>
      </c>
      <c r="D208">
        <v>5000</v>
      </c>
      <c r="E208">
        <v>1</v>
      </c>
      <c r="F208" s="1">
        <v>6.0000000000000002E-6</v>
      </c>
      <c r="G208">
        <v>0</v>
      </c>
      <c r="H208" s="1">
        <v>6.0000000000000002E-6</v>
      </c>
      <c r="I208">
        <v>0</v>
      </c>
      <c r="J208">
        <v>1.3</v>
      </c>
      <c r="K208">
        <v>1</v>
      </c>
      <c r="L208">
        <v>0</v>
      </c>
      <c r="M208" s="1">
        <v>1.1144505372604001E-9</v>
      </c>
      <c r="N208">
        <v>0.15</v>
      </c>
      <c r="O208" s="1">
        <v>5.0000000000000003E-10</v>
      </c>
      <c r="P208" s="17">
        <v>9.9999999999999995E-8</v>
      </c>
      <c r="Q208" s="1">
        <v>1.8447273968553699E-10</v>
      </c>
      <c r="R208" s="1">
        <v>3.4490630692909499E-11</v>
      </c>
      <c r="S208" s="1">
        <v>5.6249996484375195E-7</v>
      </c>
      <c r="T208" s="1">
        <v>2.6042223152358999E-10</v>
      </c>
      <c r="U208" s="23">
        <v>2.35533852021416E-10</v>
      </c>
    </row>
    <row r="209" spans="3:23" x14ac:dyDescent="0.25">
      <c r="C209">
        <v>300</v>
      </c>
      <c r="D209">
        <v>5000</v>
      </c>
      <c r="E209">
        <v>1</v>
      </c>
      <c r="F209" s="1">
        <v>6.0000000000000002E-6</v>
      </c>
      <c r="G209">
        <v>0</v>
      </c>
      <c r="H209" s="1">
        <v>6.0000000000000002E-6</v>
      </c>
      <c r="I209">
        <v>0</v>
      </c>
      <c r="J209">
        <v>1.3</v>
      </c>
      <c r="K209">
        <v>1</v>
      </c>
      <c r="L209">
        <v>0</v>
      </c>
      <c r="M209" s="1">
        <v>1.1144505372604001E-9</v>
      </c>
      <c r="N209">
        <v>0.15</v>
      </c>
      <c r="O209" s="1">
        <v>5.0000000000000003E-10</v>
      </c>
      <c r="P209" s="17">
        <v>9.9999999999999995E-8</v>
      </c>
      <c r="Q209" s="1">
        <v>1.8422162962352E-10</v>
      </c>
      <c r="R209" s="1">
        <v>3.4836805672198699E-11</v>
      </c>
      <c r="S209" s="1">
        <v>1.87499988281251E-7</v>
      </c>
      <c r="T209" s="1">
        <v>2.5956052932188102E-10</v>
      </c>
      <c r="U209" s="23">
        <v>2.4204732482318801E-10</v>
      </c>
    </row>
    <row r="211" spans="3:23" x14ac:dyDescent="0.25">
      <c r="C211">
        <v>300</v>
      </c>
      <c r="D211">
        <v>5000</v>
      </c>
      <c r="E211">
        <v>1</v>
      </c>
      <c r="F211" s="1">
        <v>6.0000000000000002E-6</v>
      </c>
      <c r="G211">
        <v>0</v>
      </c>
      <c r="H211" s="1">
        <v>6.0000000000000002E-6</v>
      </c>
      <c r="I211">
        <v>0</v>
      </c>
      <c r="J211">
        <v>1.3</v>
      </c>
      <c r="K211">
        <v>1</v>
      </c>
      <c r="L211">
        <v>0</v>
      </c>
      <c r="M211" s="1">
        <v>1.1144505372604001E-9</v>
      </c>
      <c r="N211" s="1">
        <v>1.5E-6</v>
      </c>
      <c r="O211" s="1">
        <v>5.0000000000000003E-10</v>
      </c>
      <c r="P211" s="17">
        <v>0.01</v>
      </c>
      <c r="Q211" s="1">
        <v>2.29136053464785E-9</v>
      </c>
      <c r="R211" s="1">
        <v>8.4111569409124701E-10</v>
      </c>
      <c r="S211">
        <v>1.3732833957553099E-2</v>
      </c>
      <c r="T211" s="1">
        <v>3.7310227103449898E-9</v>
      </c>
      <c r="U211" s="23">
        <v>3.0726961885300898E-9</v>
      </c>
      <c r="V211" s="1">
        <f>AVERAGE(U211:U215)</f>
        <v>2.7061379410253398E-9</v>
      </c>
      <c r="W211" s="1">
        <f>STDEV(U211:U215)</f>
        <v>3.6748199304799562E-10</v>
      </c>
    </row>
    <row r="212" spans="3:23" x14ac:dyDescent="0.25">
      <c r="C212">
        <v>300</v>
      </c>
      <c r="D212">
        <v>5000</v>
      </c>
      <c r="E212">
        <v>1</v>
      </c>
      <c r="F212" s="1">
        <v>6.0000000000000002E-6</v>
      </c>
      <c r="G212">
        <v>0</v>
      </c>
      <c r="H212" s="1">
        <v>6.0000000000000002E-6</v>
      </c>
      <c r="I212">
        <v>0</v>
      </c>
      <c r="J212">
        <v>1.3</v>
      </c>
      <c r="K212">
        <v>1</v>
      </c>
      <c r="L212">
        <v>0</v>
      </c>
      <c r="M212" s="1">
        <v>1.1144505372604001E-9</v>
      </c>
      <c r="N212" s="1">
        <v>1.5E-6</v>
      </c>
      <c r="O212" s="1">
        <v>5.0000000000000003E-10</v>
      </c>
      <c r="P212" s="2">
        <v>0.01</v>
      </c>
      <c r="Q212" s="1">
        <v>2.2896128782047198E-9</v>
      </c>
      <c r="R212" s="1">
        <v>8.3991686612919896E-10</v>
      </c>
      <c r="S212">
        <v>3.7453183520599299E-3</v>
      </c>
      <c r="T212" s="1">
        <v>3.7273500063318798E-9</v>
      </c>
      <c r="U212" s="23">
        <v>2.3351635836855399E-9</v>
      </c>
    </row>
    <row r="213" spans="3:23" x14ac:dyDescent="0.25">
      <c r="C213">
        <v>300</v>
      </c>
      <c r="D213">
        <v>5000</v>
      </c>
      <c r="E213">
        <v>1</v>
      </c>
      <c r="F213" s="1">
        <v>6.0000000000000002E-6</v>
      </c>
      <c r="G213">
        <v>0</v>
      </c>
      <c r="H213" s="1">
        <v>6.0000000000000002E-6</v>
      </c>
      <c r="I213">
        <v>0</v>
      </c>
      <c r="J213">
        <v>1.3</v>
      </c>
      <c r="K213">
        <v>1</v>
      </c>
      <c r="L213">
        <v>0</v>
      </c>
      <c r="M213" s="1">
        <v>1.1144505372604001E-9</v>
      </c>
      <c r="N213" s="1">
        <v>1.5E-6</v>
      </c>
      <c r="O213" s="1">
        <v>5.0000000000000003E-10</v>
      </c>
      <c r="P213" s="2">
        <v>0.01</v>
      </c>
      <c r="Q213" s="1">
        <v>2.29202947540481E-9</v>
      </c>
      <c r="R213" s="1">
        <v>8.4062368825875404E-10</v>
      </c>
      <c r="S213">
        <v>4.9937578027465703E-3</v>
      </c>
      <c r="T213" s="1">
        <v>3.7307645511352697E-9</v>
      </c>
      <c r="U213" s="23">
        <v>2.5701047803408801E-9</v>
      </c>
    </row>
    <row r="214" spans="3:23" x14ac:dyDescent="0.25">
      <c r="C214">
        <v>300</v>
      </c>
      <c r="D214">
        <v>5000</v>
      </c>
      <c r="E214">
        <v>1</v>
      </c>
      <c r="F214" s="1">
        <v>6.0000000000000002E-6</v>
      </c>
      <c r="G214">
        <v>0</v>
      </c>
      <c r="H214" s="1">
        <v>6.0000000000000002E-6</v>
      </c>
      <c r="I214">
        <v>0</v>
      </c>
      <c r="J214">
        <v>1.3</v>
      </c>
      <c r="K214">
        <v>1</v>
      </c>
      <c r="L214">
        <v>0</v>
      </c>
      <c r="M214" s="1">
        <v>1.1144505372604001E-9</v>
      </c>
      <c r="N214" s="1">
        <v>1.5E-6</v>
      </c>
      <c r="O214" s="1">
        <v>5.0000000000000003E-10</v>
      </c>
      <c r="P214" s="2">
        <v>0.01</v>
      </c>
      <c r="Q214" s="1">
        <v>2.2922975793042199E-9</v>
      </c>
      <c r="R214" s="1">
        <v>8.39230110099534E-10</v>
      </c>
      <c r="S214">
        <v>2.49687890137328E-3</v>
      </c>
      <c r="T214" s="1">
        <v>3.7284634260860398E-9</v>
      </c>
      <c r="U214" s="23">
        <v>2.4300844231768299E-9</v>
      </c>
    </row>
    <row r="215" spans="3:23" x14ac:dyDescent="0.25">
      <c r="C215">
        <v>300</v>
      </c>
      <c r="D215">
        <v>5000</v>
      </c>
      <c r="E215">
        <v>1</v>
      </c>
      <c r="F215" s="1">
        <v>6.0000000000000002E-6</v>
      </c>
      <c r="G215">
        <v>0</v>
      </c>
      <c r="H215" s="1">
        <v>6.0000000000000002E-6</v>
      </c>
      <c r="I215">
        <v>0</v>
      </c>
      <c r="J215">
        <v>1.3</v>
      </c>
      <c r="K215">
        <v>1</v>
      </c>
      <c r="L215">
        <v>0</v>
      </c>
      <c r="M215" s="1">
        <v>1.1144505372604001E-9</v>
      </c>
      <c r="N215" s="1">
        <v>1.5E-6</v>
      </c>
      <c r="O215" s="1">
        <v>5.0000000000000003E-10</v>
      </c>
      <c r="P215" s="2">
        <v>0.01</v>
      </c>
      <c r="Q215" s="1">
        <v>2.29273535392786E-9</v>
      </c>
      <c r="R215" s="1">
        <v>8.4181123934236696E-10</v>
      </c>
      <c r="S215">
        <v>1.1235955056179799E-2</v>
      </c>
      <c r="T215" s="1">
        <v>3.73392660254345E-9</v>
      </c>
      <c r="U215" s="23">
        <v>3.1226407293933598E-9</v>
      </c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36:H40"/>
  <sheetViews>
    <sheetView topLeftCell="A2" zoomScale="70" zoomScaleNormal="70" workbookViewId="0">
      <selection activeCell="G37" sqref="G37:H40"/>
    </sheetView>
  </sheetViews>
  <sheetFormatPr defaultRowHeight="15" x14ac:dyDescent="0.25"/>
  <cols>
    <col min="7" max="7" width="10.140625" bestFit="1" customWidth="1"/>
    <col min="8" max="8" width="10" bestFit="1" customWidth="1"/>
  </cols>
  <sheetData>
    <row r="36" spans="7:8" x14ac:dyDescent="0.25">
      <c r="G36" t="s">
        <v>38</v>
      </c>
      <c r="H36" t="s">
        <v>39</v>
      </c>
    </row>
    <row r="37" spans="7:8" x14ac:dyDescent="0.25">
      <c r="G37" s="1">
        <v>10000</v>
      </c>
      <c r="H37" s="1">
        <v>8.9999999999999996E-17</v>
      </c>
    </row>
    <row r="38" spans="7:8" x14ac:dyDescent="0.25">
      <c r="G38" s="1">
        <v>1000</v>
      </c>
      <c r="H38" s="1">
        <v>2.0000000000000001E-18</v>
      </c>
    </row>
    <row r="39" spans="7:8" x14ac:dyDescent="0.25">
      <c r="G39" s="1">
        <v>15000</v>
      </c>
      <c r="H39" s="1">
        <v>7.0000000000000003E-16</v>
      </c>
    </row>
    <row r="40" spans="7:8" x14ac:dyDescent="0.25">
      <c r="G40" s="1">
        <v>22000</v>
      </c>
      <c r="H40" s="1">
        <v>2.0000000000000002E-15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1:T52"/>
  <sheetViews>
    <sheetView topLeftCell="B1" zoomScale="60" zoomScaleNormal="60" workbookViewId="0">
      <selection activeCell="F49" sqref="F49:G52"/>
    </sheetView>
  </sheetViews>
  <sheetFormatPr defaultRowHeight="15" x14ac:dyDescent="0.25"/>
  <cols>
    <col min="6" max="6" width="10.140625" bestFit="1" customWidth="1"/>
    <col min="7" max="7" width="19" bestFit="1" customWidth="1"/>
    <col min="9" max="9" width="10.42578125" bestFit="1" customWidth="1"/>
    <col min="10" max="10" width="9.7109375" bestFit="1" customWidth="1"/>
  </cols>
  <sheetData>
    <row r="41" spans="9:20" x14ac:dyDescent="0.25">
      <c r="I41" t="s">
        <v>27</v>
      </c>
      <c r="J41" s="6" t="s">
        <v>39</v>
      </c>
    </row>
    <row r="42" spans="9:20" x14ac:dyDescent="0.25">
      <c r="I42" s="1">
        <v>20000</v>
      </c>
      <c r="J42" s="1">
        <v>2.0000000000000002E-15</v>
      </c>
    </row>
    <row r="43" spans="9:20" x14ac:dyDescent="0.25">
      <c r="I43" s="1">
        <v>9000</v>
      </c>
      <c r="J43" s="1">
        <v>8.9999999999999996E-17</v>
      </c>
      <c r="T43" s="2"/>
    </row>
    <row r="44" spans="9:20" x14ac:dyDescent="0.25">
      <c r="I44" s="1">
        <v>2000</v>
      </c>
      <c r="J44" s="1">
        <v>2.0000000000000001E-18</v>
      </c>
    </row>
    <row r="45" spans="9:20" x14ac:dyDescent="0.25">
      <c r="I45" s="1">
        <v>10000</v>
      </c>
      <c r="J45" s="1">
        <v>2E-16</v>
      </c>
    </row>
    <row r="49" spans="6:7" x14ac:dyDescent="0.25">
      <c r="F49" t="s">
        <v>10</v>
      </c>
      <c r="G49" t="s">
        <v>44</v>
      </c>
    </row>
    <row r="50" spans="6:7" x14ac:dyDescent="0.25">
      <c r="F50" s="1">
        <v>5.0000000000000001E-9</v>
      </c>
      <c r="G50" s="1">
        <v>4.0269999999999998E-27</v>
      </c>
    </row>
    <row r="51" spans="6:7" x14ac:dyDescent="0.25">
      <c r="F51" s="1">
        <v>5.0000000000000003E-10</v>
      </c>
      <c r="G51" s="1">
        <v>3.387E-28</v>
      </c>
    </row>
    <row r="52" spans="6:7" x14ac:dyDescent="0.25">
      <c r="F52" s="1">
        <v>1.0000000000000001E-9</v>
      </c>
      <c r="G52" s="1">
        <v>1.3550000000000001E-27</v>
      </c>
    </row>
  </sheetData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30" zoomScaleNormal="30" workbookViewId="0">
      <selection activeCell="AH128" sqref="AH12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49"/>
  <sheetViews>
    <sheetView topLeftCell="W1" zoomScale="70" zoomScaleNormal="70" workbookViewId="0">
      <pane ySplit="1" topLeftCell="A80" activePane="bottomLeft" state="frozen"/>
      <selection pane="bottomLeft" activeCell="V120" sqref="V120"/>
    </sheetView>
  </sheetViews>
  <sheetFormatPr defaultRowHeight="15" x14ac:dyDescent="0.25"/>
  <cols>
    <col min="5" max="6" width="10.140625" bestFit="1" customWidth="1"/>
    <col min="7" max="7" width="9.7109375" bestFit="1" customWidth="1"/>
    <col min="12" max="12" width="10.140625" customWidth="1"/>
    <col min="13" max="13" width="14.5703125" customWidth="1"/>
    <col min="14" max="14" width="9.7109375" bestFit="1" customWidth="1"/>
    <col min="15" max="15" width="12.85546875" style="2" customWidth="1"/>
    <col min="18" max="18" width="9.5703125" customWidth="1"/>
    <col min="19" max="19" width="10.42578125" bestFit="1" customWidth="1"/>
    <col min="20" max="20" width="16.5703125" style="20" bestFit="1" customWidth="1"/>
    <col min="21" max="21" width="14.7109375" bestFit="1" customWidth="1"/>
    <col min="22" max="22" width="13.42578125" bestFit="1" customWidth="1"/>
    <col min="23" max="24" width="9.7109375" bestFit="1" customWidth="1"/>
    <col min="25" max="25" width="10" bestFit="1" customWidth="1"/>
    <col min="27" max="27" width="10.28515625" bestFit="1" customWidth="1"/>
  </cols>
  <sheetData>
    <row r="1" spans="2:28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/>
      <c r="L1" s="2" t="s">
        <v>9</v>
      </c>
      <c r="M1" s="2" t="s">
        <v>11</v>
      </c>
      <c r="N1" s="2" t="s">
        <v>10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0" t="s">
        <v>17</v>
      </c>
      <c r="U1" s="2" t="s">
        <v>51</v>
      </c>
      <c r="V1" s="2" t="s">
        <v>52</v>
      </c>
    </row>
    <row r="3" spans="2:28" x14ac:dyDescent="0.25">
      <c r="B3">
        <v>300</v>
      </c>
      <c r="C3">
        <v>33000</v>
      </c>
      <c r="D3">
        <v>1</v>
      </c>
      <c r="E3" s="1">
        <v>6.0000000000000002E-6</v>
      </c>
      <c r="F3" s="1">
        <v>6.0000000000000002E-6</v>
      </c>
      <c r="G3" s="1">
        <v>1.2E-5</v>
      </c>
      <c r="H3">
        <v>0.5</v>
      </c>
      <c r="I3">
        <v>1.3</v>
      </c>
      <c r="J3">
        <v>1</v>
      </c>
      <c r="K3">
        <v>0</v>
      </c>
      <c r="L3" s="1">
        <v>1.0402069024958501E-8</v>
      </c>
      <c r="M3" s="1">
        <v>1.5E-5</v>
      </c>
      <c r="N3" s="1">
        <v>5.0000000000000003E-10</v>
      </c>
      <c r="O3" s="2">
        <v>1E-3</v>
      </c>
      <c r="P3" s="1">
        <v>6.1177815880682702E-10</v>
      </c>
      <c r="Q3" s="1">
        <v>1.9190214622137699E-10</v>
      </c>
      <c r="R3">
        <v>2.99925018745314E-3</v>
      </c>
      <c r="S3" s="1">
        <v>9.4086917656910209E-10</v>
      </c>
      <c r="T3" s="21">
        <v>2.4087344928817301E-10</v>
      </c>
      <c r="X3" t="s">
        <v>20</v>
      </c>
      <c r="Y3" t="s">
        <v>49</v>
      </c>
    </row>
    <row r="4" spans="2:28" x14ac:dyDescent="0.25">
      <c r="B4">
        <v>300</v>
      </c>
      <c r="C4">
        <v>33000</v>
      </c>
      <c r="D4">
        <v>1</v>
      </c>
      <c r="E4" s="1">
        <v>6.0000000000000002E-6</v>
      </c>
      <c r="F4" s="1">
        <v>6.0000000000000002E-6</v>
      </c>
      <c r="G4" s="1">
        <v>1.2E-5</v>
      </c>
      <c r="H4">
        <v>0.5</v>
      </c>
      <c r="I4">
        <v>1.3</v>
      </c>
      <c r="J4">
        <v>1</v>
      </c>
      <c r="K4">
        <v>0</v>
      </c>
      <c r="L4" s="1">
        <v>1.0402069024958501E-8</v>
      </c>
      <c r="M4">
        <v>1.4999999999999999E-4</v>
      </c>
      <c r="N4" s="1">
        <v>5.0000000000000003E-10</v>
      </c>
      <c r="O4" s="2">
        <v>1E-4</v>
      </c>
      <c r="P4" s="1">
        <v>4.9722938411681295E-10</v>
      </c>
      <c r="Q4" s="1">
        <v>9.0888556468783095E-11</v>
      </c>
      <c r="R4">
        <v>4.7498812529686801E-4</v>
      </c>
      <c r="S4" s="1">
        <v>6.1612714650142899E-10</v>
      </c>
      <c r="T4" s="21">
        <v>3.0297057888400301E-10</v>
      </c>
      <c r="X4" s="7" t="s">
        <v>21</v>
      </c>
      <c r="Y4" s="7" t="s">
        <v>22</v>
      </c>
      <c r="Z4" s="7" t="s">
        <v>13</v>
      </c>
      <c r="AA4" s="7" t="s">
        <v>23</v>
      </c>
    </row>
    <row r="5" spans="2:28" x14ac:dyDescent="0.25">
      <c r="B5">
        <v>300</v>
      </c>
      <c r="C5">
        <v>33000</v>
      </c>
      <c r="D5">
        <v>1</v>
      </c>
      <c r="E5" s="1">
        <v>6.0000000000000002E-6</v>
      </c>
      <c r="F5" s="1">
        <v>6.0000000000000002E-6</v>
      </c>
      <c r="G5" s="1">
        <v>1.2E-5</v>
      </c>
      <c r="H5">
        <v>0.5</v>
      </c>
      <c r="I5">
        <v>1.3</v>
      </c>
      <c r="J5">
        <v>1</v>
      </c>
      <c r="K5">
        <v>0</v>
      </c>
      <c r="L5" s="1">
        <v>1.0402069024958501E-8</v>
      </c>
      <c r="M5">
        <v>1.5E-3</v>
      </c>
      <c r="N5" s="1">
        <v>5.0000000000000003E-10</v>
      </c>
      <c r="O5" s="17">
        <v>1.0000000000000001E-5</v>
      </c>
      <c r="P5" s="1">
        <v>1.7103536897954201E-10</v>
      </c>
      <c r="Q5" s="1">
        <v>4.5623945144127797E-11</v>
      </c>
      <c r="R5" s="1">
        <v>7.2499818750453094E-5</v>
      </c>
      <c r="S5" s="1">
        <v>2.8790429539485199E-10</v>
      </c>
      <c r="T5" s="21">
        <v>2.5490790776265899E-10</v>
      </c>
      <c r="X5">
        <v>1E-3</v>
      </c>
      <c r="Y5" s="1">
        <v>7.0000000000000003E-16</v>
      </c>
      <c r="Z5" s="1">
        <v>4.3571604024658499E-11</v>
      </c>
      <c r="AA5" s="1">
        <v>9.8313888396860103E-11</v>
      </c>
    </row>
    <row r="6" spans="2:28" x14ac:dyDescent="0.25">
      <c r="B6">
        <v>300</v>
      </c>
      <c r="C6">
        <v>33000</v>
      </c>
      <c r="D6">
        <v>1</v>
      </c>
      <c r="E6" s="1">
        <v>6.0000000000000002E-6</v>
      </c>
      <c r="F6" s="1">
        <v>6.0000000000000002E-6</v>
      </c>
      <c r="G6" s="1">
        <v>1.2E-5</v>
      </c>
      <c r="H6">
        <v>0.5</v>
      </c>
      <c r="I6">
        <v>1.3</v>
      </c>
      <c r="J6">
        <v>1</v>
      </c>
      <c r="K6">
        <v>0</v>
      </c>
      <c r="L6" s="1">
        <v>1.0402069024958501E-8</v>
      </c>
      <c r="M6">
        <v>1.4999999999999999E-2</v>
      </c>
      <c r="N6" s="1">
        <v>5.0000000000000003E-10</v>
      </c>
      <c r="O6" s="17">
        <v>9.9999999999999995E-7</v>
      </c>
      <c r="P6" s="1">
        <v>1.2271873896122399E-10</v>
      </c>
      <c r="Q6" s="1">
        <v>4.9540615426944598E-11</v>
      </c>
      <c r="R6" s="1">
        <v>7.9999980000005006E-6</v>
      </c>
      <c r="S6" s="1">
        <v>3.4028885826215098E-10</v>
      </c>
      <c r="T6" s="21">
        <v>1.21187987865177E-10</v>
      </c>
      <c r="X6">
        <v>1E-4</v>
      </c>
      <c r="Y6" s="1">
        <v>7.0000000000000003E-16</v>
      </c>
      <c r="Z6" s="1">
        <v>4.3062205736227501E-11</v>
      </c>
      <c r="AA6" s="1">
        <v>1.0939919657759901E-10</v>
      </c>
    </row>
    <row r="7" spans="2:28" x14ac:dyDescent="0.25">
      <c r="B7">
        <v>300</v>
      </c>
      <c r="C7">
        <v>33000</v>
      </c>
      <c r="D7">
        <v>1</v>
      </c>
      <c r="E7" s="1">
        <v>6.0000000000000002E-6</v>
      </c>
      <c r="F7" s="1">
        <v>6.0000000000000002E-6</v>
      </c>
      <c r="G7" s="1">
        <v>1.2E-5</v>
      </c>
      <c r="H7">
        <v>0.5</v>
      </c>
      <c r="I7">
        <v>1.3</v>
      </c>
      <c r="J7">
        <v>1</v>
      </c>
      <c r="K7">
        <v>0</v>
      </c>
      <c r="L7" s="1">
        <v>1.0402069024958501E-8</v>
      </c>
      <c r="M7">
        <v>0.15</v>
      </c>
      <c r="N7" s="1">
        <v>5.0000000000000003E-10</v>
      </c>
      <c r="O7" s="17">
        <v>9.9999999999999995E-8</v>
      </c>
      <c r="P7" s="1">
        <v>7.6284313101040999E-11</v>
      </c>
      <c r="Q7" s="1">
        <v>5.0191007978162002E-11</v>
      </c>
      <c r="R7" s="1">
        <v>4.74999988125E-7</v>
      </c>
      <c r="S7" s="1">
        <v>2.5117692076508999E-10</v>
      </c>
      <c r="T7" s="21">
        <v>5.1531251323259702E-11</v>
      </c>
      <c r="X7" s="1">
        <v>1.0000000000000001E-5</v>
      </c>
      <c r="Y7" s="1">
        <v>7.0000000000000003E-16</v>
      </c>
      <c r="Z7" s="1">
        <v>3.6926039763343398E-11</v>
      </c>
      <c r="AA7" s="1">
        <v>9.5424808472525802E-11</v>
      </c>
    </row>
    <row r="8" spans="2:28" x14ac:dyDescent="0.25">
      <c r="B8">
        <v>300</v>
      </c>
      <c r="C8">
        <v>33000</v>
      </c>
      <c r="D8">
        <v>1</v>
      </c>
      <c r="E8" s="1">
        <v>6.0000000000000002E-6</v>
      </c>
      <c r="F8" s="1">
        <v>6.0000000000000002E-6</v>
      </c>
      <c r="G8" s="1">
        <v>1.2E-5</v>
      </c>
      <c r="H8">
        <v>0.5</v>
      </c>
      <c r="I8">
        <v>1.3</v>
      </c>
      <c r="J8">
        <v>1</v>
      </c>
      <c r="K8">
        <v>0</v>
      </c>
      <c r="L8" s="1">
        <v>1.0402069024958501E-8</v>
      </c>
      <c r="M8" s="1">
        <v>1.5E-6</v>
      </c>
      <c r="N8" s="1">
        <v>5.0000000000000003E-10</v>
      </c>
      <c r="O8" s="2">
        <v>0.01</v>
      </c>
      <c r="P8" s="1">
        <v>5.7995234270011804E-10</v>
      </c>
      <c r="Q8" s="1">
        <v>2.16295072763719E-10</v>
      </c>
      <c r="R8">
        <v>2.7431421446384E-2</v>
      </c>
      <c r="S8" s="1">
        <v>9.54710194578846E-10</v>
      </c>
      <c r="T8" s="21">
        <v>1.37056097504408E-10</v>
      </c>
      <c r="X8" s="1">
        <v>9.9999999999999995E-7</v>
      </c>
      <c r="Y8" s="1">
        <v>7.0000000000000003E-16</v>
      </c>
      <c r="Z8" s="1">
        <v>1.7863137057272801E-11</v>
      </c>
      <c r="AA8" s="1">
        <v>4.3258166380132901E-11</v>
      </c>
      <c r="AB8" t="s">
        <v>50</v>
      </c>
    </row>
    <row r="9" spans="2:28" x14ac:dyDescent="0.25">
      <c r="X9">
        <v>0.01</v>
      </c>
      <c r="Y9" s="1">
        <v>7.0000000000000003E-16</v>
      </c>
      <c r="Z9" s="1">
        <v>5.2456994517512298E-11</v>
      </c>
      <c r="AA9" s="1">
        <v>1.12423694283864E-10</v>
      </c>
    </row>
    <row r="10" spans="2:28" x14ac:dyDescent="0.25">
      <c r="B10">
        <v>300</v>
      </c>
      <c r="C10">
        <v>5000</v>
      </c>
      <c r="D10">
        <v>1</v>
      </c>
      <c r="E10" s="1">
        <v>6.0000000000000002E-6</v>
      </c>
      <c r="F10" s="1">
        <v>6.0000000000000002E-6</v>
      </c>
      <c r="G10" s="1">
        <v>1.2E-5</v>
      </c>
      <c r="H10">
        <v>0.5</v>
      </c>
      <c r="I10">
        <v>1.3</v>
      </c>
      <c r="J10">
        <v>1</v>
      </c>
      <c r="K10">
        <v>0</v>
      </c>
      <c r="L10" s="1">
        <v>1.5760710643876401E-9</v>
      </c>
      <c r="M10" s="1">
        <v>1.5E-5</v>
      </c>
      <c r="N10" s="1">
        <v>5.0000000000000003E-10</v>
      </c>
      <c r="O10" s="2">
        <v>1E-3</v>
      </c>
      <c r="P10" s="1">
        <v>5.99838065537131E-10</v>
      </c>
      <c r="Q10" s="1">
        <v>1.9974536867639499E-10</v>
      </c>
      <c r="R10">
        <v>6.2484378905273696E-3</v>
      </c>
      <c r="S10" s="1">
        <v>9.3882001251948308E-10</v>
      </c>
      <c r="T10" s="21">
        <v>1.9747843901632401E-10</v>
      </c>
      <c r="X10" s="1">
        <v>9.9999999999999995E-8</v>
      </c>
      <c r="Y10" s="1">
        <v>7.0000000000000003E-16</v>
      </c>
      <c r="Z10" s="1">
        <v>2.8879812132132101E-12</v>
      </c>
      <c r="AA10" s="1">
        <v>1.24585463369303E-11</v>
      </c>
    </row>
    <row r="11" spans="2:28" x14ac:dyDescent="0.25">
      <c r="B11">
        <v>300</v>
      </c>
      <c r="C11">
        <v>5000</v>
      </c>
      <c r="D11">
        <v>1</v>
      </c>
      <c r="E11" s="1">
        <v>6.0000000000000002E-6</v>
      </c>
      <c r="F11" s="1">
        <v>6.0000000000000002E-6</v>
      </c>
      <c r="G11" s="1">
        <v>1.2E-5</v>
      </c>
      <c r="H11">
        <v>0.5</v>
      </c>
      <c r="I11">
        <v>1.3</v>
      </c>
      <c r="J11">
        <v>1</v>
      </c>
      <c r="K11">
        <v>0</v>
      </c>
      <c r="L11" s="1">
        <v>1.5760710643876401E-9</v>
      </c>
      <c r="M11">
        <v>1.4999999999999999E-4</v>
      </c>
      <c r="N11" s="1">
        <v>5.0000000000000003E-10</v>
      </c>
      <c r="O11" s="2">
        <v>1E-4</v>
      </c>
      <c r="P11" s="1">
        <v>4.6752749285146903E-10</v>
      </c>
      <c r="Q11" s="1">
        <v>1.03181915030177E-10</v>
      </c>
      <c r="R11">
        <v>5.4998625034374099E-4</v>
      </c>
      <c r="S11" s="1">
        <v>6.1174730801819405E-10</v>
      </c>
      <c r="T11" s="21">
        <v>2.3207015096417501E-10</v>
      </c>
      <c r="X11" s="1">
        <v>1E-8</v>
      </c>
      <c r="Y11" s="1">
        <v>7.0000000000000003E-16</v>
      </c>
      <c r="Z11" s="1">
        <v>1.6337611784359299E-12</v>
      </c>
      <c r="AA11" s="1">
        <v>8.1744003841775194E-12</v>
      </c>
    </row>
    <row r="12" spans="2:28" x14ac:dyDescent="0.25">
      <c r="B12">
        <v>300</v>
      </c>
      <c r="C12">
        <v>5000</v>
      </c>
      <c r="D12">
        <v>1</v>
      </c>
      <c r="E12" s="1">
        <v>6.0000000000000002E-6</v>
      </c>
      <c r="F12" s="1">
        <v>6.0000000000000002E-6</v>
      </c>
      <c r="G12" s="1">
        <v>1.2E-5</v>
      </c>
      <c r="H12">
        <v>0.5</v>
      </c>
      <c r="I12">
        <v>1.3</v>
      </c>
      <c r="J12">
        <v>1</v>
      </c>
      <c r="K12">
        <v>0</v>
      </c>
      <c r="L12" s="1">
        <v>1.5760710643876401E-9</v>
      </c>
      <c r="M12">
        <v>1.5E-3</v>
      </c>
      <c r="N12" s="1">
        <v>5.0000000000000003E-10</v>
      </c>
      <c r="O12" s="17">
        <v>1.0000000000000001E-5</v>
      </c>
      <c r="P12" s="1">
        <v>2.27531323996081E-10</v>
      </c>
      <c r="Q12" s="1">
        <v>1.48846681216868E-11</v>
      </c>
      <c r="R12" s="1">
        <v>5.2499868750328098E-5</v>
      </c>
      <c r="S12" s="1">
        <v>2.6858466354167E-10</v>
      </c>
      <c r="T12" s="21">
        <v>2.62134669350029E-10</v>
      </c>
    </row>
    <row r="13" spans="2:28" x14ac:dyDescent="0.25">
      <c r="B13">
        <v>300</v>
      </c>
      <c r="C13">
        <v>5000</v>
      </c>
      <c r="D13">
        <v>1</v>
      </c>
      <c r="E13" s="1">
        <v>6.0000000000000002E-6</v>
      </c>
      <c r="F13" s="1">
        <v>6.0000000000000002E-6</v>
      </c>
      <c r="G13" s="1">
        <v>1.2E-5</v>
      </c>
      <c r="H13">
        <v>0.5</v>
      </c>
      <c r="I13">
        <v>1.3</v>
      </c>
      <c r="J13">
        <v>1</v>
      </c>
      <c r="K13">
        <v>0</v>
      </c>
      <c r="L13" s="1">
        <v>1.5760710643876401E-9</v>
      </c>
      <c r="M13">
        <v>1.4999999999999999E-2</v>
      </c>
      <c r="N13" s="1">
        <v>5.0000000000000003E-10</v>
      </c>
      <c r="O13" s="17">
        <v>9.9999999999999995E-7</v>
      </c>
      <c r="P13" s="1">
        <v>1.95763045727971E-10</v>
      </c>
      <c r="Q13" s="1">
        <v>2.9911585706886599E-11</v>
      </c>
      <c r="R13" s="1">
        <v>5.9999985000003797E-6</v>
      </c>
      <c r="S13" s="1">
        <v>2.65733810774013E-10</v>
      </c>
      <c r="T13" s="21">
        <v>2.45983777271125E-10</v>
      </c>
      <c r="X13" s="1">
        <v>1E-3</v>
      </c>
      <c r="Y13" s="1">
        <v>2.0000000000000001E-18</v>
      </c>
      <c r="Z13" s="1">
        <v>4.1381711316669698E-11</v>
      </c>
      <c r="AA13" s="1">
        <v>8.8031316344772798E-11</v>
      </c>
    </row>
    <row r="14" spans="2:28" x14ac:dyDescent="0.25">
      <c r="B14">
        <v>300</v>
      </c>
      <c r="C14">
        <v>5000</v>
      </c>
      <c r="D14">
        <v>1</v>
      </c>
      <c r="E14" s="1">
        <v>6.0000000000000002E-6</v>
      </c>
      <c r="F14" s="1">
        <v>6.0000000000000002E-6</v>
      </c>
      <c r="G14" s="1">
        <v>1.2E-5</v>
      </c>
      <c r="H14">
        <v>0.5</v>
      </c>
      <c r="I14">
        <v>1.3</v>
      </c>
      <c r="J14">
        <v>1</v>
      </c>
      <c r="K14">
        <v>0</v>
      </c>
      <c r="L14" s="1">
        <v>1.5760710643876401E-9</v>
      </c>
      <c r="M14">
        <v>0.15</v>
      </c>
      <c r="N14" s="1">
        <v>5.0000000000000003E-10</v>
      </c>
      <c r="O14" s="17">
        <v>9.9999999999999995E-8</v>
      </c>
      <c r="P14" s="1">
        <v>1.9337196092734101E-10</v>
      </c>
      <c r="Q14" s="1">
        <v>3.2275465071192001E-11</v>
      </c>
      <c r="R14" s="1">
        <v>5.7499998562500004E-7</v>
      </c>
      <c r="S14" s="1">
        <v>2.62998623614764E-10</v>
      </c>
      <c r="T14" s="21">
        <v>2.3993818015113801E-10</v>
      </c>
      <c r="X14">
        <v>1E-4</v>
      </c>
      <c r="Y14" s="1">
        <v>2.0000000000000001E-18</v>
      </c>
      <c r="Z14" s="1">
        <v>7.6707299738667903E-11</v>
      </c>
      <c r="AA14" s="1">
        <v>1.65074416489959E-10</v>
      </c>
    </row>
    <row r="15" spans="2:28" x14ac:dyDescent="0.25">
      <c r="B15">
        <v>300</v>
      </c>
      <c r="C15">
        <v>5000</v>
      </c>
      <c r="D15">
        <v>1</v>
      </c>
      <c r="E15" s="1">
        <v>6.0000000000000002E-6</v>
      </c>
      <c r="F15" s="1">
        <v>6.0000000000000002E-6</v>
      </c>
      <c r="G15" s="1">
        <v>1.2E-5</v>
      </c>
      <c r="H15">
        <v>0.5</v>
      </c>
      <c r="I15">
        <v>1.3</v>
      </c>
      <c r="J15">
        <v>1</v>
      </c>
      <c r="K15">
        <v>0</v>
      </c>
      <c r="L15" s="1">
        <v>1.5760710643876401E-9</v>
      </c>
      <c r="M15" s="1">
        <v>1.5E-6</v>
      </c>
      <c r="N15" s="1">
        <v>5.0000000000000003E-10</v>
      </c>
      <c r="O15" s="2">
        <v>0.01</v>
      </c>
      <c r="P15" s="1">
        <v>5.8021800245776802E-10</v>
      </c>
      <c r="Q15" s="1">
        <v>2.16689790401455E-10</v>
      </c>
      <c r="R15">
        <v>2.2443890274314201E-2</v>
      </c>
      <c r="S15" s="1">
        <v>9.5256151146514198E-10</v>
      </c>
      <c r="T15" s="21">
        <v>2.4358963591618598E-10</v>
      </c>
      <c r="X15" s="1">
        <v>1.0000000000000001E-5</v>
      </c>
      <c r="Y15" s="1">
        <v>2.0000000000000001E-18</v>
      </c>
      <c r="Z15" s="1">
        <v>1.0242847567402099E-10</v>
      </c>
      <c r="AA15" s="1">
        <v>2.1531126069470501E-10</v>
      </c>
    </row>
    <row r="16" spans="2:28" x14ac:dyDescent="0.25">
      <c r="X16" s="1">
        <v>9.9999999999999995E-7</v>
      </c>
      <c r="Y16" s="1">
        <v>2.0000000000000001E-18</v>
      </c>
      <c r="Z16" s="1">
        <v>1.11012048524303E-10</v>
      </c>
      <c r="AA16" s="1">
        <v>2.3387631355961902E-10</v>
      </c>
    </row>
    <row r="17" spans="2:27" x14ac:dyDescent="0.25">
      <c r="B17">
        <v>300</v>
      </c>
      <c r="C17">
        <v>50000</v>
      </c>
      <c r="D17">
        <v>1</v>
      </c>
      <c r="E17" s="1">
        <v>6.0000000000000002E-6</v>
      </c>
      <c r="F17" s="1">
        <v>6.0000000000000002E-6</v>
      </c>
      <c r="G17" s="1">
        <v>1.2E-5</v>
      </c>
      <c r="H17">
        <v>0.5</v>
      </c>
      <c r="I17">
        <v>1.3</v>
      </c>
      <c r="J17">
        <v>1</v>
      </c>
      <c r="K17">
        <v>0</v>
      </c>
      <c r="L17" s="1">
        <v>1.5760710643876401E-8</v>
      </c>
      <c r="M17" s="1">
        <v>1.5E-5</v>
      </c>
      <c r="N17" s="1">
        <v>5.0000000000000003E-10</v>
      </c>
      <c r="O17" s="2">
        <v>1E-3</v>
      </c>
      <c r="P17" s="1">
        <v>6.2606852693283399E-10</v>
      </c>
      <c r="Q17" s="1">
        <v>2.0817515660049799E-10</v>
      </c>
      <c r="R17">
        <v>4.2489377655586099E-3</v>
      </c>
      <c r="S17" s="1">
        <v>9.8806751858449607E-10</v>
      </c>
      <c r="T17" s="21">
        <v>2.34835128123733E-10</v>
      </c>
      <c r="X17" s="1">
        <v>9.9999999999999995E-8</v>
      </c>
      <c r="Y17" s="1">
        <v>2.0000000000000001E-18</v>
      </c>
      <c r="Z17" s="1">
        <v>1.10346570032953E-10</v>
      </c>
      <c r="AA17" s="1">
        <v>2.3022881909337901E-10</v>
      </c>
    </row>
    <row r="18" spans="2:27" x14ac:dyDescent="0.25">
      <c r="B18">
        <v>300</v>
      </c>
      <c r="C18">
        <v>50000</v>
      </c>
      <c r="D18">
        <v>1</v>
      </c>
      <c r="E18" s="1">
        <v>6.0000000000000002E-6</v>
      </c>
      <c r="F18" s="1">
        <v>6.0000000000000002E-6</v>
      </c>
      <c r="G18" s="1">
        <v>1.2E-5</v>
      </c>
      <c r="H18">
        <v>0.5</v>
      </c>
      <c r="I18">
        <v>1.3</v>
      </c>
      <c r="J18">
        <v>1</v>
      </c>
      <c r="K18">
        <v>0</v>
      </c>
      <c r="L18" s="1">
        <v>1.5760710643876401E-8</v>
      </c>
      <c r="M18">
        <v>1.4999999999999999E-4</v>
      </c>
      <c r="N18" s="1">
        <v>5.0000000000000003E-10</v>
      </c>
      <c r="O18" s="2">
        <v>1E-4</v>
      </c>
      <c r="P18" s="1">
        <v>4.6443964746691002E-10</v>
      </c>
      <c r="Q18" s="1">
        <v>1.57043398739964E-10</v>
      </c>
      <c r="R18">
        <v>3.7499062523436901E-4</v>
      </c>
      <c r="S18" s="1">
        <v>6.9816555934539196E-10</v>
      </c>
      <c r="T18" s="21">
        <v>1.7409384163393499E-10</v>
      </c>
      <c r="X18" s="1">
        <v>1E-8</v>
      </c>
      <c r="Y18" s="1">
        <v>2.0000000000000001E-18</v>
      </c>
      <c r="Z18" s="1">
        <v>1.0967708752619E-10</v>
      </c>
      <c r="AA18" s="1">
        <v>2.2974051330566801E-10</v>
      </c>
    </row>
    <row r="19" spans="2:27" x14ac:dyDescent="0.25">
      <c r="B19">
        <v>300</v>
      </c>
      <c r="C19">
        <v>50000</v>
      </c>
      <c r="D19">
        <v>1</v>
      </c>
      <c r="E19" s="1">
        <v>6.0000000000000002E-6</v>
      </c>
      <c r="F19" s="1">
        <v>6.0000000000000002E-6</v>
      </c>
      <c r="G19" s="1">
        <v>1.2E-5</v>
      </c>
      <c r="H19">
        <v>0.5</v>
      </c>
      <c r="I19">
        <v>1.3</v>
      </c>
      <c r="J19">
        <v>1</v>
      </c>
      <c r="K19">
        <v>0</v>
      </c>
      <c r="L19" s="1">
        <v>1.5760710643876401E-8</v>
      </c>
      <c r="M19">
        <v>1.5E-3</v>
      </c>
      <c r="N19" s="1">
        <v>5.0000000000000003E-10</v>
      </c>
      <c r="O19" s="17">
        <v>1.0000000000000001E-5</v>
      </c>
      <c r="P19" s="1">
        <v>1.72120387710878E-10</v>
      </c>
      <c r="Q19" s="1">
        <v>7.5140673109776295E-11</v>
      </c>
      <c r="R19" s="1">
        <v>6.9999825000437505E-5</v>
      </c>
      <c r="S19" s="1">
        <v>3.5438494284678499E-10</v>
      </c>
      <c r="T19" s="21">
        <v>1.4119933242187601E-10</v>
      </c>
      <c r="X19">
        <v>0.01</v>
      </c>
      <c r="Y19" s="1">
        <v>2.0000000000000001E-18</v>
      </c>
      <c r="Z19" s="1">
        <v>3.9037822429164299E-11</v>
      </c>
      <c r="AA19" s="1">
        <v>7.7040243457107998E-11</v>
      </c>
    </row>
    <row r="20" spans="2:27" x14ac:dyDescent="0.25">
      <c r="B20">
        <v>300</v>
      </c>
      <c r="C20">
        <v>50000</v>
      </c>
      <c r="D20">
        <v>1</v>
      </c>
      <c r="E20" s="1">
        <v>6.0000000000000002E-6</v>
      </c>
      <c r="F20" s="1">
        <v>6.0000000000000002E-6</v>
      </c>
      <c r="G20" s="1">
        <v>1.2E-5</v>
      </c>
      <c r="H20">
        <v>0.5</v>
      </c>
      <c r="I20">
        <v>1.3</v>
      </c>
      <c r="J20">
        <v>1</v>
      </c>
      <c r="K20">
        <v>0</v>
      </c>
      <c r="L20" s="1">
        <v>1.5760710643876401E-8</v>
      </c>
      <c r="M20">
        <v>1.4999999999999999E-2</v>
      </c>
      <c r="N20" s="1">
        <v>5.0000000000000003E-10</v>
      </c>
      <c r="O20" s="17">
        <v>9.9999999999999995E-7</v>
      </c>
      <c r="P20" s="1">
        <v>7.25172432636049E-11</v>
      </c>
      <c r="Q20" s="1">
        <v>6.9498896463733402E-11</v>
      </c>
      <c r="R20" s="1">
        <v>8.9999977500005598E-6</v>
      </c>
      <c r="S20" s="1">
        <v>2.6820337972903799E-10</v>
      </c>
      <c r="T20" s="21">
        <v>-4.7683781700813699E-11</v>
      </c>
    </row>
    <row r="21" spans="2:27" x14ac:dyDescent="0.25">
      <c r="X21">
        <v>1E-3</v>
      </c>
      <c r="Y21" s="1">
        <v>2.0000000000000001E-17</v>
      </c>
      <c r="Z21" s="1">
        <v>5.7468447804750697E-11</v>
      </c>
      <c r="AA21" s="1">
        <v>1.2516743253251699E-10</v>
      </c>
    </row>
    <row r="22" spans="2:27" x14ac:dyDescent="0.25">
      <c r="B22">
        <v>300</v>
      </c>
      <c r="C22">
        <v>30000</v>
      </c>
      <c r="D22">
        <v>1</v>
      </c>
      <c r="E22" s="1">
        <v>6.0000000000000002E-6</v>
      </c>
      <c r="F22" s="1">
        <v>6.0000000000000002E-6</v>
      </c>
      <c r="G22" s="1">
        <v>1.2E-5</v>
      </c>
      <c r="H22">
        <v>0.5</v>
      </c>
      <c r="I22">
        <v>1.3</v>
      </c>
      <c r="J22">
        <v>1</v>
      </c>
      <c r="K22">
        <v>0</v>
      </c>
      <c r="L22" s="1">
        <v>9.4564263863258598E-9</v>
      </c>
      <c r="M22">
        <v>0.15</v>
      </c>
      <c r="N22" s="1">
        <v>5.0000000000000003E-10</v>
      </c>
      <c r="O22" s="17">
        <v>9.9999999999999995E-8</v>
      </c>
      <c r="P22" s="1">
        <v>9.1673753003942E-11</v>
      </c>
      <c r="Q22" s="1">
        <v>4.7432096194094098E-11</v>
      </c>
      <c r="R22" s="1">
        <v>6.9999996500000196E-7</v>
      </c>
      <c r="S22" s="1">
        <v>2.55600195303831E-10</v>
      </c>
      <c r="T22" s="21">
        <v>8.2247129604313396E-11</v>
      </c>
      <c r="X22">
        <v>1E-4</v>
      </c>
      <c r="Y22" s="1">
        <v>2.0000000000000001E-17</v>
      </c>
      <c r="Z22" s="1">
        <v>6.3337423891037796E-11</v>
      </c>
      <c r="AA22" s="1">
        <v>1.3818124912693699E-10</v>
      </c>
    </row>
    <row r="23" spans="2:27" x14ac:dyDescent="0.25">
      <c r="B23">
        <v>300</v>
      </c>
      <c r="C23">
        <v>30000</v>
      </c>
      <c r="D23">
        <v>1</v>
      </c>
      <c r="E23" s="1">
        <v>6.0000000000000002E-6</v>
      </c>
      <c r="F23" s="1">
        <v>6.0000000000000002E-6</v>
      </c>
      <c r="G23" s="1">
        <v>1.2E-5</v>
      </c>
      <c r="H23">
        <v>0.5</v>
      </c>
      <c r="I23">
        <v>1.3</v>
      </c>
      <c r="J23">
        <v>1</v>
      </c>
      <c r="K23">
        <v>0</v>
      </c>
      <c r="L23" s="1">
        <v>9.4564263863258598E-9</v>
      </c>
      <c r="M23">
        <v>0.15</v>
      </c>
      <c r="N23" s="1">
        <v>5.0000000000000003E-10</v>
      </c>
      <c r="O23" s="17">
        <v>9.9999999999999995E-8</v>
      </c>
      <c r="P23" s="1">
        <v>9.7570754561125699E-11</v>
      </c>
      <c r="Q23" s="1">
        <v>4.5360850349355103E-11</v>
      </c>
      <c r="R23" s="1">
        <v>6.2499996093750201E-7</v>
      </c>
      <c r="S23" s="1">
        <v>2.4333570184151801E-10</v>
      </c>
      <c r="T23" s="21">
        <v>9.7762186735463306E-11</v>
      </c>
      <c r="X23" s="1">
        <v>1.0000000000000001E-5</v>
      </c>
      <c r="Y23" s="1">
        <v>2.0000000000000001E-17</v>
      </c>
      <c r="Z23" s="1">
        <v>8.7721131428282904E-11</v>
      </c>
      <c r="AA23" s="1">
        <v>1.9892351711926301E-10</v>
      </c>
    </row>
    <row r="24" spans="2:27" x14ac:dyDescent="0.25">
      <c r="B24">
        <v>300</v>
      </c>
      <c r="C24">
        <v>30000</v>
      </c>
      <c r="D24">
        <v>1</v>
      </c>
      <c r="E24" s="1">
        <v>6.0000000000000002E-6</v>
      </c>
      <c r="F24" s="1">
        <v>6.0000000000000002E-6</v>
      </c>
      <c r="G24" s="1">
        <v>1.2E-5</v>
      </c>
      <c r="H24">
        <v>0.5</v>
      </c>
      <c r="I24">
        <v>1.3</v>
      </c>
      <c r="J24">
        <v>1</v>
      </c>
      <c r="K24">
        <v>0</v>
      </c>
      <c r="L24" s="1">
        <v>9.4564263863258598E-9</v>
      </c>
      <c r="M24">
        <v>0.15</v>
      </c>
      <c r="N24" s="1">
        <v>5.0000000000000003E-10</v>
      </c>
      <c r="O24" s="17">
        <v>9.9999999999999995E-8</v>
      </c>
      <c r="P24" s="1">
        <v>9.1731888237158401E-11</v>
      </c>
      <c r="Q24" s="1">
        <v>4.8272330126067902E-11</v>
      </c>
      <c r="R24" s="1">
        <v>6.8749995703125301E-7</v>
      </c>
      <c r="S24" s="1">
        <v>2.5487505696603502E-10</v>
      </c>
      <c r="T24" s="21">
        <v>1.1406063013256101E-11</v>
      </c>
      <c r="X24" s="1">
        <v>9.9999999999999995E-7</v>
      </c>
      <c r="Y24" s="1">
        <v>2.0000000000000001E-17</v>
      </c>
      <c r="Z24" s="1">
        <v>9.5367561624108803E-11</v>
      </c>
      <c r="AA24" s="1">
        <v>2.06287270528564E-10</v>
      </c>
    </row>
    <row r="25" spans="2:27" x14ac:dyDescent="0.25">
      <c r="B25">
        <v>300</v>
      </c>
      <c r="C25">
        <v>30000</v>
      </c>
      <c r="D25">
        <v>1</v>
      </c>
      <c r="E25" s="1">
        <v>6.0000000000000002E-6</v>
      </c>
      <c r="F25" s="1">
        <v>6.0000000000000002E-6</v>
      </c>
      <c r="G25" s="1">
        <v>1.2E-5</v>
      </c>
      <c r="H25">
        <v>0.5</v>
      </c>
      <c r="I25">
        <v>1.3</v>
      </c>
      <c r="J25">
        <v>1</v>
      </c>
      <c r="K25">
        <v>0</v>
      </c>
      <c r="L25" s="1">
        <v>9.4564263863258598E-9</v>
      </c>
      <c r="M25">
        <v>0.15</v>
      </c>
      <c r="N25" s="1">
        <v>5.0000000000000003E-10</v>
      </c>
      <c r="O25" s="17">
        <v>9.9999999999999995E-8</v>
      </c>
      <c r="P25" s="1">
        <v>1.08920639309115E-10</v>
      </c>
      <c r="Q25" s="1">
        <v>4.67589400663404E-11</v>
      </c>
      <c r="R25" s="1">
        <v>6.2499996093750201E-7</v>
      </c>
      <c r="S25" s="1">
        <v>2.6511785829064801E-10</v>
      </c>
      <c r="T25" s="21">
        <v>5.6660534177037298E-11</v>
      </c>
      <c r="X25" s="1">
        <v>9.9999999999999995E-8</v>
      </c>
      <c r="Y25" s="1">
        <v>2.0000000000000001E-17</v>
      </c>
      <c r="Z25" s="1">
        <v>9.3079688423221097E-11</v>
      </c>
      <c r="AA25" s="1">
        <v>1.98554595764396E-10</v>
      </c>
    </row>
    <row r="26" spans="2:27" x14ac:dyDescent="0.25">
      <c r="B26">
        <v>300</v>
      </c>
      <c r="C26">
        <v>30000</v>
      </c>
      <c r="D26">
        <v>1</v>
      </c>
      <c r="E26" s="1">
        <v>6.0000000000000002E-6</v>
      </c>
      <c r="F26" s="1">
        <v>6.0000000000000002E-6</v>
      </c>
      <c r="G26" s="1">
        <v>1.2E-5</v>
      </c>
      <c r="H26">
        <v>0.5</v>
      </c>
      <c r="I26">
        <v>1.3</v>
      </c>
      <c r="J26">
        <v>1</v>
      </c>
      <c r="K26">
        <v>0</v>
      </c>
      <c r="L26" s="1">
        <v>9.4564263863258598E-9</v>
      </c>
      <c r="M26">
        <v>0.15</v>
      </c>
      <c r="N26" s="1">
        <v>5.0000000000000003E-10</v>
      </c>
      <c r="O26" s="17">
        <v>9.9999999999999995E-8</v>
      </c>
      <c r="P26" s="1">
        <v>7.6917748955265094E-11</v>
      </c>
      <c r="Q26" s="1">
        <v>4.3352694633268101E-11</v>
      </c>
      <c r="R26" s="1">
        <v>5.6249996484375195E-7</v>
      </c>
      <c r="S26" s="1">
        <v>2.25059357345563E-10</v>
      </c>
      <c r="T26" s="21">
        <v>2.8163382359011001E-11</v>
      </c>
      <c r="U26">
        <f t="array" ref="U26">AVERAGE(T22:T26)</f>
        <v>5.524785917781622E-11</v>
      </c>
      <c r="V26" s="6">
        <f t="array" ref="V26">STDEV(T22:T26)</f>
        <v>3.6035039466395395E-11</v>
      </c>
      <c r="X26" s="1">
        <v>1E-8</v>
      </c>
      <c r="Y26" s="1">
        <v>2.0000000000000001E-17</v>
      </c>
      <c r="Z26" s="1">
        <v>9.0181959724935705E-11</v>
      </c>
      <c r="AA26" s="1">
        <v>1.8976725685196199E-10</v>
      </c>
    </row>
    <row r="27" spans="2:27" x14ac:dyDescent="0.25">
      <c r="B27">
        <v>300</v>
      </c>
      <c r="C27">
        <v>30000</v>
      </c>
      <c r="D27">
        <v>1</v>
      </c>
      <c r="E27" s="1">
        <v>6.0000000000000002E-6</v>
      </c>
      <c r="F27" s="1">
        <v>6.0000000000000002E-6</v>
      </c>
      <c r="G27" s="1">
        <v>1.2E-5</v>
      </c>
      <c r="H27">
        <v>0.5</v>
      </c>
      <c r="I27">
        <v>1.3</v>
      </c>
      <c r="J27">
        <v>1</v>
      </c>
      <c r="K27">
        <v>0</v>
      </c>
      <c r="L27" s="1">
        <v>9.4564263863258598E-9</v>
      </c>
      <c r="M27">
        <v>1.4999999999999999E-2</v>
      </c>
      <c r="N27" s="1">
        <v>5.0000000000000003E-10</v>
      </c>
      <c r="O27" s="17">
        <v>9.9999999999999995E-7</v>
      </c>
      <c r="P27" s="1">
        <v>1.36886571684758E-10</v>
      </c>
      <c r="Q27" s="1">
        <v>4.7625134689559301E-11</v>
      </c>
      <c r="R27" s="1">
        <v>7.9999960000019994E-6</v>
      </c>
      <c r="S27" s="1">
        <v>2.9405164878557901E-10</v>
      </c>
      <c r="T27" s="21">
        <v>2.0261806175676599E-10</v>
      </c>
    </row>
    <row r="28" spans="2:27" x14ac:dyDescent="0.25">
      <c r="B28">
        <v>300</v>
      </c>
      <c r="C28">
        <v>30000</v>
      </c>
      <c r="D28">
        <v>1</v>
      </c>
      <c r="E28" s="1">
        <v>6.0000000000000002E-6</v>
      </c>
      <c r="F28" s="1">
        <v>6.0000000000000002E-6</v>
      </c>
      <c r="G28" s="1">
        <v>1.2E-5</v>
      </c>
      <c r="H28">
        <v>0.5</v>
      </c>
      <c r="I28">
        <v>1.3</v>
      </c>
      <c r="J28">
        <v>1</v>
      </c>
      <c r="K28">
        <v>0</v>
      </c>
      <c r="L28" s="1">
        <v>9.4564263863258598E-9</v>
      </c>
      <c r="M28">
        <v>1.4999999999999999E-2</v>
      </c>
      <c r="N28" s="1">
        <v>5.0000000000000003E-10</v>
      </c>
      <c r="O28" s="17">
        <v>9.9999999999999995E-7</v>
      </c>
      <c r="P28" s="1">
        <v>1.24229071717941E-10</v>
      </c>
      <c r="Q28" s="1">
        <v>4.4787893483125997E-11</v>
      </c>
      <c r="R28" s="1">
        <v>5.9999970000015004E-6</v>
      </c>
      <c r="S28" s="1">
        <v>2.6073299276722099E-10</v>
      </c>
      <c r="T28" s="21">
        <v>7.5447635970687899E-11</v>
      </c>
      <c r="X28">
        <v>1E-3</v>
      </c>
      <c r="Y28" s="1">
        <v>2E-16</v>
      </c>
      <c r="Z28" s="1">
        <v>4.9041621681416E-11</v>
      </c>
      <c r="AA28" s="1">
        <v>1.11228700790736E-10</v>
      </c>
    </row>
    <row r="29" spans="2:27" x14ac:dyDescent="0.25">
      <c r="B29">
        <v>300</v>
      </c>
      <c r="C29">
        <v>30000</v>
      </c>
      <c r="D29">
        <v>1</v>
      </c>
      <c r="E29" s="1">
        <v>6.0000000000000002E-6</v>
      </c>
      <c r="F29" s="1">
        <v>6.0000000000000002E-6</v>
      </c>
      <c r="G29" s="1">
        <v>1.2E-5</v>
      </c>
      <c r="H29">
        <v>0.5</v>
      </c>
      <c r="I29">
        <v>1.3</v>
      </c>
      <c r="J29">
        <v>1</v>
      </c>
      <c r="K29">
        <v>0</v>
      </c>
      <c r="L29" s="1">
        <v>9.4564263863258598E-9</v>
      </c>
      <c r="M29">
        <v>1.4999999999999999E-2</v>
      </c>
      <c r="N29" s="1">
        <v>5.0000000000000003E-10</v>
      </c>
      <c r="O29" s="17">
        <v>9.9999999999999995E-7</v>
      </c>
      <c r="P29" s="1">
        <v>1.2251254998199999E-10</v>
      </c>
      <c r="Q29" s="1">
        <v>4.7232320700534701E-11</v>
      </c>
      <c r="R29" s="1">
        <v>1.09999945000028E-5</v>
      </c>
      <c r="S29" s="1">
        <v>2.6803950493242198E-10</v>
      </c>
      <c r="T29" s="21">
        <v>1.4960886788014001E-10</v>
      </c>
      <c r="X29">
        <v>1E-4</v>
      </c>
      <c r="Y29" s="1">
        <v>2E-16</v>
      </c>
      <c r="Z29" s="1">
        <v>4.3844844745167198E-11</v>
      </c>
      <c r="AA29" s="1">
        <v>1.15067944239044E-10</v>
      </c>
    </row>
    <row r="30" spans="2:27" x14ac:dyDescent="0.25">
      <c r="B30">
        <v>300</v>
      </c>
      <c r="C30">
        <v>30000</v>
      </c>
      <c r="D30">
        <v>1</v>
      </c>
      <c r="E30" s="1">
        <v>6.0000000000000002E-6</v>
      </c>
      <c r="F30" s="1">
        <v>6.0000000000000002E-6</v>
      </c>
      <c r="G30" s="1">
        <v>1.2E-5</v>
      </c>
      <c r="H30">
        <v>0.5</v>
      </c>
      <c r="I30">
        <v>1.3</v>
      </c>
      <c r="J30">
        <v>1</v>
      </c>
      <c r="K30">
        <v>0</v>
      </c>
      <c r="L30" s="1">
        <v>9.4564263863258598E-9</v>
      </c>
      <c r="M30">
        <v>1.4999999999999999E-2</v>
      </c>
      <c r="N30" s="1">
        <v>5.0000000000000003E-10</v>
      </c>
      <c r="O30" s="17">
        <v>9.9999999999999995E-7</v>
      </c>
      <c r="P30" s="1">
        <v>1.2906748609689799E-10</v>
      </c>
      <c r="Q30" s="1">
        <v>4.1862110414550703E-11</v>
      </c>
      <c r="R30" s="1">
        <v>7.9999960000019994E-6</v>
      </c>
      <c r="S30" s="1">
        <v>2.5544302269902702E-10</v>
      </c>
      <c r="T30" s="21">
        <v>1.6416619104103999E-10</v>
      </c>
      <c r="X30" s="1">
        <v>1.0000000000000001E-5</v>
      </c>
      <c r="Y30" s="1">
        <v>2E-16</v>
      </c>
      <c r="Z30" s="1">
        <v>5.9182678006214806E-11</v>
      </c>
      <c r="AA30" s="1">
        <v>1.4852073600734599E-10</v>
      </c>
    </row>
    <row r="31" spans="2:27" x14ac:dyDescent="0.25">
      <c r="B31">
        <v>300</v>
      </c>
      <c r="C31">
        <v>30000</v>
      </c>
      <c r="D31">
        <v>1</v>
      </c>
      <c r="E31" s="1">
        <v>6.0000000000000002E-6</v>
      </c>
      <c r="F31" s="1">
        <v>6.0000000000000002E-6</v>
      </c>
      <c r="G31" s="1">
        <v>1.2E-5</v>
      </c>
      <c r="H31">
        <v>0.5</v>
      </c>
      <c r="I31">
        <v>1.3</v>
      </c>
      <c r="J31">
        <v>1</v>
      </c>
      <c r="K31">
        <v>0</v>
      </c>
      <c r="L31" s="1">
        <v>9.4564263863258598E-9</v>
      </c>
      <c r="M31">
        <v>1.4999999999999999E-2</v>
      </c>
      <c r="N31" s="1">
        <v>5.0000000000000003E-10</v>
      </c>
      <c r="O31" s="17">
        <v>9.9999999999999995E-7</v>
      </c>
      <c r="P31" s="1">
        <v>1.3123787819907501E-10</v>
      </c>
      <c r="Q31" s="1">
        <v>5.0491210296491102E-11</v>
      </c>
      <c r="R31" s="1">
        <v>5.4999972500013797E-6</v>
      </c>
      <c r="S31" s="1">
        <v>2.8652515225215498E-10</v>
      </c>
      <c r="T31" s="21">
        <v>8.9302388064669394E-11</v>
      </c>
      <c r="U31" s="6">
        <f t="array" ref="U31">AVERAGE(T27:T31)</f>
        <v>1.3622862894266065E-10</v>
      </c>
      <c r="V31" s="6">
        <f t="array" ref="V31">STDEV(T27:T31)</f>
        <v>5.3064809782476624E-11</v>
      </c>
      <c r="X31" s="1">
        <v>9.9999999999999995E-7</v>
      </c>
      <c r="Y31" s="1">
        <v>2E-16</v>
      </c>
      <c r="Z31" s="1">
        <v>5.0435645078889897E-11</v>
      </c>
      <c r="AA31" s="1">
        <v>1.2182272172179099E-10</v>
      </c>
    </row>
    <row r="32" spans="2:27" x14ac:dyDescent="0.25">
      <c r="B32">
        <v>300</v>
      </c>
      <c r="C32">
        <v>30000</v>
      </c>
      <c r="D32">
        <v>1</v>
      </c>
      <c r="E32" s="1">
        <v>6.0000000000000002E-6</v>
      </c>
      <c r="F32" s="1">
        <v>6.0000000000000002E-6</v>
      </c>
      <c r="G32" s="1">
        <v>1.2E-5</v>
      </c>
      <c r="H32">
        <v>0.5</v>
      </c>
      <c r="I32">
        <v>1.3</v>
      </c>
      <c r="J32">
        <v>1</v>
      </c>
      <c r="K32">
        <v>0</v>
      </c>
      <c r="L32" s="1">
        <v>9.4564263863258598E-9</v>
      </c>
      <c r="M32">
        <v>1.5E-3</v>
      </c>
      <c r="N32" s="1">
        <v>5.0000000000000003E-10</v>
      </c>
      <c r="O32" s="17">
        <v>1.0000000000000001E-5</v>
      </c>
      <c r="P32" s="1">
        <v>1.6565366006261301E-10</v>
      </c>
      <c r="Q32" s="1">
        <v>4.1007527773374003E-11</v>
      </c>
      <c r="R32" s="1">
        <v>6.4999675001624994E-5</v>
      </c>
      <c r="S32" s="1">
        <v>2.6101646705587202E-10</v>
      </c>
      <c r="T32" s="21">
        <v>2.2153972206523901E-10</v>
      </c>
      <c r="X32" s="1">
        <v>9.9999999999999995E-8</v>
      </c>
      <c r="Y32" s="1">
        <v>2E-16</v>
      </c>
      <c r="Z32" s="1">
        <v>3.5818109188196597E-11</v>
      </c>
      <c r="AA32" s="1">
        <v>8.7395384329386203E-11</v>
      </c>
    </row>
    <row r="33" spans="2:27" x14ac:dyDescent="0.25">
      <c r="B33">
        <v>300</v>
      </c>
      <c r="C33">
        <v>30000</v>
      </c>
      <c r="D33">
        <v>1</v>
      </c>
      <c r="E33" s="1">
        <v>6.0000000000000002E-6</v>
      </c>
      <c r="F33" s="1">
        <v>6.0000000000000002E-6</v>
      </c>
      <c r="G33" s="1">
        <v>1.2E-5</v>
      </c>
      <c r="H33">
        <v>0.5</v>
      </c>
      <c r="I33">
        <v>1.3</v>
      </c>
      <c r="J33">
        <v>1</v>
      </c>
      <c r="K33">
        <v>0</v>
      </c>
      <c r="L33" s="1">
        <v>9.4564263863258598E-9</v>
      </c>
      <c r="M33">
        <v>1.5E-3</v>
      </c>
      <c r="N33" s="1">
        <v>5.0000000000000003E-10</v>
      </c>
      <c r="O33" s="17">
        <v>1.0000000000000001E-5</v>
      </c>
      <c r="P33" s="1">
        <v>2.22632489615182E-10</v>
      </c>
      <c r="Q33" s="1">
        <v>3.1647608962026999E-11</v>
      </c>
      <c r="R33" s="1">
        <v>3.4999825000874997E-5</v>
      </c>
      <c r="S33" s="1">
        <v>2.9313577211822701E-10</v>
      </c>
      <c r="T33" s="21">
        <v>2.3738398487391398E-10</v>
      </c>
      <c r="X33" s="1">
        <v>1E-8</v>
      </c>
      <c r="Y33" s="1">
        <v>2E-16</v>
      </c>
      <c r="Z33" s="1">
        <v>1.16558234581317E-11</v>
      </c>
      <c r="AA33" s="1">
        <v>3.1617855278729699E-11</v>
      </c>
    </row>
    <row r="34" spans="2:27" x14ac:dyDescent="0.25">
      <c r="B34">
        <v>300</v>
      </c>
      <c r="C34">
        <v>30000</v>
      </c>
      <c r="D34">
        <v>1</v>
      </c>
      <c r="E34" s="1">
        <v>6.0000000000000002E-6</v>
      </c>
      <c r="F34" s="1">
        <v>6.0000000000000002E-6</v>
      </c>
      <c r="G34" s="1">
        <v>1.2E-5</v>
      </c>
      <c r="H34">
        <v>0.5</v>
      </c>
      <c r="I34">
        <v>1.3</v>
      </c>
      <c r="J34">
        <v>1</v>
      </c>
      <c r="K34">
        <v>0</v>
      </c>
      <c r="L34" s="1">
        <v>9.4564263863258598E-9</v>
      </c>
      <c r="M34">
        <v>1.5E-3</v>
      </c>
      <c r="N34" s="1">
        <v>5.0000000000000003E-10</v>
      </c>
      <c r="O34" s="17">
        <v>1.0000000000000001E-5</v>
      </c>
      <c r="P34" s="1">
        <v>1.8066503731126799E-10</v>
      </c>
      <c r="Q34" s="1">
        <v>3.4187230612520701E-11</v>
      </c>
      <c r="R34" s="1">
        <v>4.9999750001250002E-5</v>
      </c>
      <c r="S34" s="1">
        <v>2.5820177635582098E-10</v>
      </c>
      <c r="T34" s="21">
        <v>1.7565881542512701E-10</v>
      </c>
    </row>
    <row r="35" spans="2:27" x14ac:dyDescent="0.25">
      <c r="B35">
        <v>300</v>
      </c>
      <c r="C35">
        <v>30000</v>
      </c>
      <c r="D35">
        <v>1</v>
      </c>
      <c r="E35" s="1">
        <v>6.0000000000000002E-6</v>
      </c>
      <c r="F35" s="1">
        <v>6.0000000000000002E-6</v>
      </c>
      <c r="G35" s="1">
        <v>1.2E-5</v>
      </c>
      <c r="H35">
        <v>0.5</v>
      </c>
      <c r="I35">
        <v>1.3</v>
      </c>
      <c r="J35">
        <v>1</v>
      </c>
      <c r="K35">
        <v>0</v>
      </c>
      <c r="L35" s="1">
        <v>9.4564263863258598E-9</v>
      </c>
      <c r="M35">
        <v>1.5E-3</v>
      </c>
      <c r="N35" s="1">
        <v>5.0000000000000003E-10</v>
      </c>
      <c r="O35" s="17">
        <v>1.0000000000000001E-5</v>
      </c>
      <c r="P35" s="1">
        <v>1.8812951074421201E-10</v>
      </c>
      <c r="Q35" s="1">
        <v>3.78335162540314E-11</v>
      </c>
      <c r="R35" s="1">
        <v>5.4999725001375002E-5</v>
      </c>
      <c r="S35" s="1">
        <v>2.8939051844122902E-10</v>
      </c>
      <c r="T35" s="21">
        <v>1.2888090969823799E-10</v>
      </c>
      <c r="X35">
        <v>1E-3</v>
      </c>
      <c r="Y35" s="1">
        <v>9.9999999999999998E-17</v>
      </c>
      <c r="Z35" s="1">
        <v>5.2408155522222499E-11</v>
      </c>
      <c r="AA35" s="1">
        <v>1.13303058894329E-10</v>
      </c>
    </row>
    <row r="36" spans="2:27" x14ac:dyDescent="0.25">
      <c r="B36">
        <v>300</v>
      </c>
      <c r="C36">
        <v>30000</v>
      </c>
      <c r="D36">
        <v>1</v>
      </c>
      <c r="E36" s="1">
        <v>6.0000000000000002E-6</v>
      </c>
      <c r="F36" s="1">
        <v>6.0000000000000002E-6</v>
      </c>
      <c r="G36" s="1">
        <v>1.2E-5</v>
      </c>
      <c r="H36">
        <v>0.5</v>
      </c>
      <c r="I36">
        <v>1.3</v>
      </c>
      <c r="J36">
        <v>1</v>
      </c>
      <c r="K36">
        <v>0</v>
      </c>
      <c r="L36" s="1">
        <v>9.4564263863258598E-9</v>
      </c>
      <c r="M36">
        <v>1.5E-3</v>
      </c>
      <c r="N36" s="1">
        <v>5.0000000000000003E-10</v>
      </c>
      <c r="O36" s="17">
        <v>1.0000000000000001E-5</v>
      </c>
      <c r="P36" s="1">
        <v>2.3397591998611601E-10</v>
      </c>
      <c r="Q36" s="1">
        <v>4.7728041355293699E-11</v>
      </c>
      <c r="R36" s="1">
        <v>3.9999800001000003E-5</v>
      </c>
      <c r="S36" s="1">
        <v>3.3204778597433502E-10</v>
      </c>
      <c r="T36" s="21">
        <v>2.7487071870098301E-10</v>
      </c>
      <c r="U36" s="6">
        <f t="array" ref="U36">AVERAGE(T32:T36)</f>
        <v>2.0766683015270019E-10</v>
      </c>
      <c r="V36" s="6">
        <f t="array" ref="V36">STDEV(T32:T36)</f>
        <v>5.6620807393150423E-11</v>
      </c>
      <c r="X36">
        <v>1E-4</v>
      </c>
      <c r="Y36" s="1">
        <v>9.9999999999999998E-17</v>
      </c>
      <c r="Z36" s="1">
        <v>4.5190912685513199E-11</v>
      </c>
      <c r="AA36" s="1">
        <v>1.1259855507308699E-10</v>
      </c>
    </row>
    <row r="37" spans="2:27" x14ac:dyDescent="0.25">
      <c r="B37">
        <v>300</v>
      </c>
      <c r="C37">
        <v>30000</v>
      </c>
      <c r="D37">
        <v>1</v>
      </c>
      <c r="E37" s="1">
        <v>6.0000000000000002E-6</v>
      </c>
      <c r="F37" s="1">
        <v>6.0000000000000002E-6</v>
      </c>
      <c r="G37" s="1">
        <v>1.2E-5</v>
      </c>
      <c r="H37">
        <v>0.5</v>
      </c>
      <c r="I37">
        <v>1.3</v>
      </c>
      <c r="J37">
        <v>1</v>
      </c>
      <c r="K37">
        <v>0</v>
      </c>
      <c r="L37" s="1">
        <v>9.4564263863258598E-9</v>
      </c>
      <c r="M37">
        <v>1.4999999999999999E-4</v>
      </c>
      <c r="N37" s="1">
        <v>5.0000000000000003E-10</v>
      </c>
      <c r="O37" s="2">
        <v>1E-4</v>
      </c>
      <c r="P37" s="1">
        <v>3.14936785078054E-10</v>
      </c>
      <c r="Q37" s="1">
        <v>8.0946479913441196E-11</v>
      </c>
      <c r="R37">
        <v>3.4998250087495602E-4</v>
      </c>
      <c r="S37" s="1">
        <v>4.3477694914447902E-10</v>
      </c>
      <c r="T37" s="21">
        <v>2.5628891166706802E-10</v>
      </c>
      <c r="X37" s="1">
        <v>1.0000000000000001E-5</v>
      </c>
      <c r="Y37" s="1">
        <v>9.9999999999999998E-17</v>
      </c>
      <c r="Z37" s="1">
        <v>7.3088511666659497E-11</v>
      </c>
      <c r="AA37" s="1">
        <v>1.7247074485394E-10</v>
      </c>
    </row>
    <row r="38" spans="2:27" x14ac:dyDescent="0.25">
      <c r="B38">
        <v>300</v>
      </c>
      <c r="C38">
        <v>30000</v>
      </c>
      <c r="D38">
        <v>1</v>
      </c>
      <c r="E38" s="1">
        <v>6.0000000000000002E-6</v>
      </c>
      <c r="F38" s="1">
        <v>6.0000000000000002E-6</v>
      </c>
      <c r="G38" s="1">
        <v>1.2E-5</v>
      </c>
      <c r="H38">
        <v>0.5</v>
      </c>
      <c r="I38">
        <v>1.3</v>
      </c>
      <c r="J38">
        <v>1</v>
      </c>
      <c r="K38">
        <v>0</v>
      </c>
      <c r="L38" s="1">
        <v>9.4564263863258598E-9</v>
      </c>
      <c r="M38">
        <v>1.4999999999999999E-4</v>
      </c>
      <c r="N38" s="1">
        <v>5.0000000000000003E-10</v>
      </c>
      <c r="O38" s="2">
        <v>1E-4</v>
      </c>
      <c r="P38" s="1">
        <v>3.0821484222083298E-10</v>
      </c>
      <c r="Q38" s="1">
        <v>8.1263631256173294E-11</v>
      </c>
      <c r="R38">
        <v>3.9998000099994999E-4</v>
      </c>
      <c r="S38" s="1">
        <v>4.5546404184843801E-10</v>
      </c>
      <c r="T38" s="21">
        <v>2.1903305359901901E-10</v>
      </c>
      <c r="X38" s="1">
        <v>9.9999999999999995E-7</v>
      </c>
      <c r="Y38" s="1">
        <v>9.9999999999999998E-17</v>
      </c>
      <c r="Z38" s="1">
        <v>7.0929542837730398E-11</v>
      </c>
      <c r="AA38" s="1">
        <v>1.5739667912242901E-10</v>
      </c>
    </row>
    <row r="39" spans="2:27" x14ac:dyDescent="0.25">
      <c r="B39">
        <v>300</v>
      </c>
      <c r="C39">
        <v>30000</v>
      </c>
      <c r="D39">
        <v>1</v>
      </c>
      <c r="E39" s="1">
        <v>6.0000000000000002E-6</v>
      </c>
      <c r="F39" s="1">
        <v>6.0000000000000002E-6</v>
      </c>
      <c r="G39" s="1">
        <v>1.2E-5</v>
      </c>
      <c r="H39">
        <v>0.5</v>
      </c>
      <c r="I39">
        <v>1.3</v>
      </c>
      <c r="J39">
        <v>1</v>
      </c>
      <c r="K39">
        <v>0</v>
      </c>
      <c r="L39" s="1">
        <v>9.4564263863258598E-9</v>
      </c>
      <c r="M39">
        <v>1.4999999999999999E-4</v>
      </c>
      <c r="N39" s="1">
        <v>5.0000000000000003E-10</v>
      </c>
      <c r="O39" s="2">
        <v>1E-4</v>
      </c>
      <c r="P39" s="1">
        <v>2.7611760703153501E-10</v>
      </c>
      <c r="Q39" s="1">
        <v>8.5651665543592294E-11</v>
      </c>
      <c r="R39">
        <v>1.9999000049997499E-4</v>
      </c>
      <c r="S39" s="1">
        <v>4.2146224436859901E-10</v>
      </c>
      <c r="T39" s="21">
        <v>2.2032042587425099E-10</v>
      </c>
      <c r="X39" s="1">
        <v>9.9999999999999995E-8</v>
      </c>
      <c r="Y39" s="1">
        <v>9.9999999999999998E-17</v>
      </c>
      <c r="Z39" s="1">
        <v>6.37530538558407E-11</v>
      </c>
      <c r="AA39" s="1">
        <v>1.3750007088733899E-10</v>
      </c>
    </row>
    <row r="40" spans="2:27" x14ac:dyDescent="0.25">
      <c r="B40">
        <v>300</v>
      </c>
      <c r="C40">
        <v>30000</v>
      </c>
      <c r="D40">
        <v>1</v>
      </c>
      <c r="E40" s="1">
        <v>6.0000000000000002E-6</v>
      </c>
      <c r="F40" s="1">
        <v>6.0000000000000002E-6</v>
      </c>
      <c r="G40" s="1">
        <v>1.2E-5</v>
      </c>
      <c r="H40">
        <v>0.5</v>
      </c>
      <c r="I40">
        <v>1.3</v>
      </c>
      <c r="J40">
        <v>1</v>
      </c>
      <c r="K40">
        <v>0</v>
      </c>
      <c r="L40" s="1">
        <v>9.4564263863258598E-9</v>
      </c>
      <c r="M40">
        <v>1.4999999999999999E-4</v>
      </c>
      <c r="N40" s="1">
        <v>5.0000000000000003E-10</v>
      </c>
      <c r="O40" s="2">
        <v>1E-4</v>
      </c>
      <c r="P40" s="1">
        <v>2.5366131488337001E-10</v>
      </c>
      <c r="Q40" s="1">
        <v>8.3492615571187798E-11</v>
      </c>
      <c r="R40">
        <v>4.4997750112494401E-4</v>
      </c>
      <c r="S40" s="1">
        <v>3.8512175845246299E-10</v>
      </c>
      <c r="T40" s="21">
        <v>1.5378749565959801E-10</v>
      </c>
      <c r="X40" s="1">
        <v>1E-8</v>
      </c>
      <c r="Y40" s="1">
        <v>9.9999999999999998E-17</v>
      </c>
      <c r="Z40" s="1">
        <v>5.5538517849654799E-11</v>
      </c>
      <c r="AA40" s="1">
        <v>1.197357532598E-10</v>
      </c>
    </row>
    <row r="41" spans="2:27" x14ac:dyDescent="0.25">
      <c r="B41">
        <v>300</v>
      </c>
      <c r="C41">
        <v>30000</v>
      </c>
      <c r="D41">
        <v>1</v>
      </c>
      <c r="E41" s="1">
        <v>6.0000000000000002E-6</v>
      </c>
      <c r="F41" s="1">
        <v>6.0000000000000002E-6</v>
      </c>
      <c r="G41" s="1">
        <v>1.2E-5</v>
      </c>
      <c r="H41">
        <v>0.5</v>
      </c>
      <c r="I41">
        <v>1.3</v>
      </c>
      <c r="J41">
        <v>1</v>
      </c>
      <c r="K41">
        <v>0</v>
      </c>
      <c r="L41" s="1">
        <v>9.4564263863258598E-9</v>
      </c>
      <c r="M41">
        <v>1.4999999999999999E-4</v>
      </c>
      <c r="N41" s="1">
        <v>5.0000000000000003E-10</v>
      </c>
      <c r="O41" s="2">
        <v>1E-4</v>
      </c>
      <c r="P41" s="1">
        <v>2.8674365893916201E-10</v>
      </c>
      <c r="Q41" s="1">
        <v>6.9431685200718306E-11</v>
      </c>
      <c r="R41">
        <v>3.4998250087495602E-4</v>
      </c>
      <c r="S41" s="1">
        <v>4.1388315166308301E-10</v>
      </c>
      <c r="T41" s="21">
        <v>2.32567979670083E-10</v>
      </c>
      <c r="U41" s="6">
        <f t="array" ref="U41">AVERAGE(T37:T41)</f>
        <v>2.163995732940038E-10</v>
      </c>
      <c r="V41" s="6">
        <f t="array" ref="V41">STDEV(T37:T41)</f>
        <v>3.8062965103078357E-11</v>
      </c>
    </row>
    <row r="42" spans="2:27" x14ac:dyDescent="0.25">
      <c r="B42">
        <v>300</v>
      </c>
      <c r="C42">
        <v>30000</v>
      </c>
      <c r="D42">
        <v>1</v>
      </c>
      <c r="E42" s="1">
        <v>6.0000000000000002E-6</v>
      </c>
      <c r="F42" s="1">
        <v>6.0000000000000002E-6</v>
      </c>
      <c r="G42" s="1">
        <v>1.2E-5</v>
      </c>
      <c r="H42">
        <v>0.5</v>
      </c>
      <c r="I42">
        <v>1.3</v>
      </c>
      <c r="J42">
        <v>1</v>
      </c>
      <c r="K42">
        <v>0</v>
      </c>
      <c r="L42" s="1">
        <v>9.4564263863258598E-9</v>
      </c>
      <c r="M42" s="1">
        <v>1.5E-5</v>
      </c>
      <c r="N42" s="1">
        <v>5.0000000000000003E-10</v>
      </c>
      <c r="O42" s="2">
        <v>1E-3</v>
      </c>
      <c r="P42" s="1">
        <v>6.0359887163233702E-10</v>
      </c>
      <c r="Q42" s="1">
        <v>2.0208109533574701E-10</v>
      </c>
      <c r="R42">
        <v>3.4991252186953301E-3</v>
      </c>
      <c r="S42" s="1">
        <v>9.3968821125049606E-10</v>
      </c>
      <c r="T42" s="21">
        <v>1.9009472358034199E-10</v>
      </c>
      <c r="X42">
        <v>1E-3</v>
      </c>
      <c r="Y42" s="1">
        <v>1.5E-16</v>
      </c>
      <c r="Z42" s="1">
        <v>4.9499190441327903E-11</v>
      </c>
      <c r="AA42" s="1">
        <v>1.12244863198315E-10</v>
      </c>
    </row>
    <row r="43" spans="2:27" x14ac:dyDescent="0.25">
      <c r="B43">
        <v>300</v>
      </c>
      <c r="C43">
        <v>30000</v>
      </c>
      <c r="D43">
        <v>1</v>
      </c>
      <c r="E43" s="1">
        <v>6.0000000000000002E-6</v>
      </c>
      <c r="F43" s="1">
        <v>6.0000000000000002E-6</v>
      </c>
      <c r="G43" s="1">
        <v>1.2E-5</v>
      </c>
      <c r="H43">
        <v>0.5</v>
      </c>
      <c r="I43">
        <v>1.3</v>
      </c>
      <c r="J43">
        <v>1</v>
      </c>
      <c r="K43">
        <v>0</v>
      </c>
      <c r="L43" s="1">
        <v>9.4564263863258598E-9</v>
      </c>
      <c r="M43" s="1">
        <v>1.5E-5</v>
      </c>
      <c r="N43" s="1">
        <v>5.0000000000000003E-10</v>
      </c>
      <c r="O43" s="2">
        <v>1E-3</v>
      </c>
      <c r="P43" s="1">
        <v>5.9524957565476697E-10</v>
      </c>
      <c r="Q43" s="1">
        <v>2.0266213176966299E-10</v>
      </c>
      <c r="R43">
        <v>4.7488127968007996E-3</v>
      </c>
      <c r="S43" s="1">
        <v>9.4051955793937199E-10</v>
      </c>
      <c r="T43" s="21">
        <v>1.99297557209546E-10</v>
      </c>
      <c r="X43">
        <v>1E-4</v>
      </c>
      <c r="Y43" s="1">
        <v>1.5E-16</v>
      </c>
      <c r="Z43" s="1">
        <v>4.2810067412509303E-11</v>
      </c>
      <c r="AA43" s="1">
        <v>1.1032900694007401E-10</v>
      </c>
    </row>
    <row r="44" spans="2:27" x14ac:dyDescent="0.25">
      <c r="B44">
        <v>300</v>
      </c>
      <c r="C44">
        <v>30000</v>
      </c>
      <c r="D44">
        <v>1</v>
      </c>
      <c r="E44" s="1">
        <v>6.0000000000000002E-6</v>
      </c>
      <c r="F44" s="1">
        <v>6.0000000000000002E-6</v>
      </c>
      <c r="G44" s="1">
        <v>1.2E-5</v>
      </c>
      <c r="H44">
        <v>0.5</v>
      </c>
      <c r="I44">
        <v>1.3</v>
      </c>
      <c r="J44">
        <v>1</v>
      </c>
      <c r="K44">
        <v>0</v>
      </c>
      <c r="L44" s="1">
        <v>9.4564263863258598E-9</v>
      </c>
      <c r="M44" s="1">
        <v>1.5E-5</v>
      </c>
      <c r="N44" s="1">
        <v>5.0000000000000003E-10</v>
      </c>
      <c r="O44" s="2">
        <v>1E-3</v>
      </c>
      <c r="P44" s="1">
        <v>5.8639170436160302E-10</v>
      </c>
      <c r="Q44" s="1">
        <v>2.05766070559366E-10</v>
      </c>
      <c r="R44">
        <v>2.7493126718320399E-3</v>
      </c>
      <c r="S44" s="1">
        <v>9.2900782211900604E-10</v>
      </c>
      <c r="T44" s="21">
        <v>1.6676603673416699E-10</v>
      </c>
      <c r="X44" s="1">
        <v>1.0000000000000001E-5</v>
      </c>
      <c r="Y44" s="1">
        <v>1.5E-16</v>
      </c>
      <c r="Z44" s="1">
        <v>6.7855229279184098E-11</v>
      </c>
      <c r="AA44" s="1">
        <v>1.6025556317946901E-10</v>
      </c>
    </row>
    <row r="45" spans="2:27" x14ac:dyDescent="0.25">
      <c r="B45">
        <v>300</v>
      </c>
      <c r="C45">
        <v>30000</v>
      </c>
      <c r="D45">
        <v>1</v>
      </c>
      <c r="E45" s="1">
        <v>6.0000000000000002E-6</v>
      </c>
      <c r="F45" s="1">
        <v>6.0000000000000002E-6</v>
      </c>
      <c r="G45" s="1">
        <v>1.2E-5</v>
      </c>
      <c r="H45">
        <v>0.5</v>
      </c>
      <c r="I45">
        <v>1.3</v>
      </c>
      <c r="J45">
        <v>1</v>
      </c>
      <c r="K45">
        <v>0</v>
      </c>
      <c r="L45" s="1">
        <v>9.4564263863258598E-9</v>
      </c>
      <c r="M45" s="1">
        <v>1.5E-5</v>
      </c>
      <c r="N45" s="1">
        <v>5.0000000000000003E-10</v>
      </c>
      <c r="O45" s="2">
        <v>1E-3</v>
      </c>
      <c r="P45" s="1">
        <v>5.9386479348125205E-10</v>
      </c>
      <c r="Q45" s="1">
        <v>1.9908642793017201E-10</v>
      </c>
      <c r="R45">
        <v>5.7485628592851799E-3</v>
      </c>
      <c r="S45" s="1">
        <v>9.2573933021853302E-10</v>
      </c>
      <c r="T45" s="21">
        <v>1.95042712282871E-10</v>
      </c>
      <c r="X45" s="1">
        <v>9.9999999999999995E-7</v>
      </c>
      <c r="Y45" s="1">
        <v>1.5E-16</v>
      </c>
      <c r="Z45" s="1">
        <v>5.82271497390233E-11</v>
      </c>
      <c r="AA45" s="1">
        <v>1.3816150703375599E-10</v>
      </c>
    </row>
    <row r="46" spans="2:27" x14ac:dyDescent="0.25">
      <c r="B46">
        <v>300</v>
      </c>
      <c r="C46">
        <v>30000</v>
      </c>
      <c r="D46">
        <v>1</v>
      </c>
      <c r="E46" s="1">
        <v>6.0000000000000002E-6</v>
      </c>
      <c r="F46" s="1">
        <v>6.0000000000000002E-6</v>
      </c>
      <c r="G46" s="1">
        <v>1.2E-5</v>
      </c>
      <c r="H46">
        <v>0.5</v>
      </c>
      <c r="I46">
        <v>1.3</v>
      </c>
      <c r="J46">
        <v>1</v>
      </c>
      <c r="K46">
        <v>0</v>
      </c>
      <c r="L46" s="1">
        <v>9.4564263863258598E-9</v>
      </c>
      <c r="M46" s="1">
        <v>1.5E-5</v>
      </c>
      <c r="N46" s="1">
        <v>5.0000000000000003E-10</v>
      </c>
      <c r="O46" s="2">
        <v>1E-3</v>
      </c>
      <c r="P46" s="1">
        <v>5.8999578871230705E-10</v>
      </c>
      <c r="Q46" s="1">
        <v>1.98567922008335E-10</v>
      </c>
      <c r="R46">
        <v>3.7490627343164198E-3</v>
      </c>
      <c r="S46" s="1">
        <v>9.2643912962240902E-10</v>
      </c>
      <c r="T46" s="21">
        <v>1.72679204098176E-10</v>
      </c>
      <c r="U46" s="6">
        <f t="array" ref="U46">AVERAGE(T42:T46)</f>
        <v>1.8477604678102038E-10</v>
      </c>
      <c r="V46" s="6">
        <f t="array" ref="V46">STDEV(T42:T46)</f>
        <v>1.4276388490524797E-11</v>
      </c>
      <c r="X46" s="1">
        <v>9.9999999999999995E-8</v>
      </c>
      <c r="Y46" s="1">
        <v>1.5E-16</v>
      </c>
      <c r="Z46" s="1">
        <v>4.6815654128384698E-11</v>
      </c>
      <c r="AA46" s="1">
        <v>1.12203563395047E-10</v>
      </c>
    </row>
    <row r="47" spans="2:27" x14ac:dyDescent="0.25">
      <c r="B47">
        <v>300</v>
      </c>
      <c r="C47">
        <v>30000</v>
      </c>
      <c r="D47">
        <v>1</v>
      </c>
      <c r="E47" s="1">
        <v>6.0000000000000002E-6</v>
      </c>
      <c r="F47" s="1">
        <v>6.0000000000000002E-6</v>
      </c>
      <c r="G47" s="1">
        <v>1.2E-5</v>
      </c>
      <c r="H47">
        <v>0.5</v>
      </c>
      <c r="I47">
        <v>1.3</v>
      </c>
      <c r="J47">
        <v>1</v>
      </c>
      <c r="K47">
        <v>0</v>
      </c>
      <c r="L47" s="1">
        <v>9.4564263863258598E-9</v>
      </c>
      <c r="M47" s="1">
        <v>1.5E-6</v>
      </c>
      <c r="N47" s="1">
        <v>5.0000000000000003E-10</v>
      </c>
      <c r="O47" s="2">
        <v>0.01</v>
      </c>
      <c r="P47" s="1">
        <v>5.7672879793897896E-10</v>
      </c>
      <c r="Q47" s="1">
        <v>2.1634369048933399E-10</v>
      </c>
      <c r="R47">
        <v>4.7381546134663298E-2</v>
      </c>
      <c r="S47" s="1">
        <v>9.4941969788377103E-10</v>
      </c>
      <c r="T47" s="21">
        <v>1.15165842134285E-10</v>
      </c>
      <c r="X47" s="1">
        <v>1E-8</v>
      </c>
      <c r="Y47" s="1">
        <v>1.5E-16</v>
      </c>
      <c r="Z47" s="1">
        <v>3.2397453737053697E-11</v>
      </c>
      <c r="AA47" s="1">
        <v>8.0357598703656094E-11</v>
      </c>
    </row>
    <row r="48" spans="2:27" x14ac:dyDescent="0.25">
      <c r="B48">
        <v>300</v>
      </c>
      <c r="C48">
        <v>30000</v>
      </c>
      <c r="D48">
        <v>1</v>
      </c>
      <c r="E48" s="1">
        <v>6.0000000000000002E-6</v>
      </c>
      <c r="F48" s="1">
        <v>6.0000000000000002E-6</v>
      </c>
      <c r="G48" s="1">
        <v>1.2E-5</v>
      </c>
      <c r="H48">
        <v>0.5</v>
      </c>
      <c r="I48">
        <v>1.3</v>
      </c>
      <c r="J48">
        <v>1</v>
      </c>
      <c r="K48">
        <v>0</v>
      </c>
      <c r="L48" s="1">
        <v>9.4564263863258598E-9</v>
      </c>
      <c r="M48" s="1">
        <v>1.5E-6</v>
      </c>
      <c r="N48" s="1">
        <v>5.0000000000000003E-10</v>
      </c>
      <c r="O48" s="2">
        <v>0.01</v>
      </c>
      <c r="P48" s="1">
        <v>5.8502688730779397E-10</v>
      </c>
      <c r="Q48" s="1">
        <v>2.17710166816249E-10</v>
      </c>
      <c r="R48">
        <v>2.9925187032419E-2</v>
      </c>
      <c r="S48" s="1">
        <v>9.6197152980331292E-10</v>
      </c>
      <c r="T48" s="21">
        <v>1.3681815415168601E-10</v>
      </c>
      <c r="X48">
        <v>0.01</v>
      </c>
      <c r="Y48" s="1">
        <v>1.5E-16</v>
      </c>
      <c r="Z48" s="1">
        <v>5.4153421283583899E-11</v>
      </c>
      <c r="AA48" s="1">
        <v>1.13816119102065E-10</v>
      </c>
    </row>
    <row r="49" spans="2:27" x14ac:dyDescent="0.25">
      <c r="B49">
        <v>300</v>
      </c>
      <c r="C49">
        <v>30000</v>
      </c>
      <c r="D49">
        <v>1</v>
      </c>
      <c r="E49" s="1">
        <v>6.0000000000000002E-6</v>
      </c>
      <c r="F49" s="1">
        <v>6.0000000000000002E-6</v>
      </c>
      <c r="G49" s="1">
        <v>1.2E-5</v>
      </c>
      <c r="H49">
        <v>0.5</v>
      </c>
      <c r="I49">
        <v>1.3</v>
      </c>
      <c r="J49">
        <v>1</v>
      </c>
      <c r="K49">
        <v>0</v>
      </c>
      <c r="L49" s="1">
        <v>9.4564263863258598E-9</v>
      </c>
      <c r="M49" s="1">
        <v>1.5E-6</v>
      </c>
      <c r="N49" s="1">
        <v>5.0000000000000003E-10</v>
      </c>
      <c r="O49" s="2">
        <v>0.01</v>
      </c>
      <c r="P49" s="1">
        <v>5.6996294790058797E-10</v>
      </c>
      <c r="Q49" s="1">
        <v>2.11383181210247E-10</v>
      </c>
      <c r="R49">
        <v>3.24189526184539E-2</v>
      </c>
      <c r="S49" s="1">
        <v>9.3741918310879199E-10</v>
      </c>
      <c r="T49" s="21">
        <v>1.2020376760509E-10</v>
      </c>
    </row>
    <row r="50" spans="2:27" x14ac:dyDescent="0.25">
      <c r="B50">
        <v>300</v>
      </c>
      <c r="C50">
        <v>30000</v>
      </c>
      <c r="D50">
        <v>1</v>
      </c>
      <c r="E50" s="1">
        <v>6.0000000000000002E-6</v>
      </c>
      <c r="F50" s="1">
        <v>6.0000000000000002E-6</v>
      </c>
      <c r="G50" s="1">
        <v>1.2E-5</v>
      </c>
      <c r="H50">
        <v>0.5</v>
      </c>
      <c r="I50">
        <v>1.3</v>
      </c>
      <c r="J50">
        <v>1</v>
      </c>
      <c r="K50">
        <v>0</v>
      </c>
      <c r="L50" s="1">
        <v>9.4564263863258598E-9</v>
      </c>
      <c r="M50" s="1">
        <v>1.5E-6</v>
      </c>
      <c r="N50" s="1">
        <v>5.0000000000000003E-10</v>
      </c>
      <c r="O50" s="2">
        <v>0.01</v>
      </c>
      <c r="P50" s="1">
        <v>5.7764219261495296E-10</v>
      </c>
      <c r="Q50" s="1">
        <v>2.1827174818478699E-10</v>
      </c>
      <c r="R50">
        <v>4.2394014962593499E-2</v>
      </c>
      <c r="S50" s="1">
        <v>9.5185719548726591E-10</v>
      </c>
      <c r="T50" s="21">
        <v>1.2675469396255101E-10</v>
      </c>
      <c r="X50" s="6">
        <v>1E-3</v>
      </c>
      <c r="Y50" s="1">
        <v>2.0000000000000002E-15</v>
      </c>
      <c r="Z50" s="1">
        <v>2.49519064507948E-11</v>
      </c>
      <c r="AA50" s="1">
        <v>7.45179014190596E-11</v>
      </c>
    </row>
    <row r="51" spans="2:27" x14ac:dyDescent="0.25">
      <c r="B51">
        <v>300</v>
      </c>
      <c r="C51">
        <v>30000</v>
      </c>
      <c r="D51">
        <v>1</v>
      </c>
      <c r="E51" s="1">
        <v>6.0000000000000002E-6</v>
      </c>
      <c r="F51" s="1">
        <v>6.0000000000000002E-6</v>
      </c>
      <c r="G51" s="1">
        <v>1.2E-5</v>
      </c>
      <c r="H51">
        <v>0.5</v>
      </c>
      <c r="I51">
        <v>1.3</v>
      </c>
      <c r="J51">
        <v>1</v>
      </c>
      <c r="K51">
        <v>0</v>
      </c>
      <c r="L51" s="1">
        <v>9.4564263863258598E-9</v>
      </c>
      <c r="M51" s="1">
        <v>1.5E-6</v>
      </c>
      <c r="N51" s="1">
        <v>5.0000000000000003E-10</v>
      </c>
      <c r="O51" s="2">
        <v>0.01</v>
      </c>
      <c r="P51" s="1">
        <v>5.84702229890708E-10</v>
      </c>
      <c r="Q51" s="1">
        <v>2.21221653420741E-10</v>
      </c>
      <c r="R51">
        <v>3.4912718204488803E-2</v>
      </c>
      <c r="S51" s="1">
        <v>9.6386295369363309E-10</v>
      </c>
      <c r="T51" s="21">
        <v>1.10908822621006E-10</v>
      </c>
      <c r="U51" s="6">
        <f t="array" ref="U51">AVERAGE(T47:T51)</f>
        <v>1.2197025609492361E-10</v>
      </c>
      <c r="V51" s="6">
        <f t="array" ref="V51">STDEV(T47:T51)</f>
        <v>1.0187329923041034E-11</v>
      </c>
      <c r="X51" s="6">
        <v>1E-4</v>
      </c>
      <c r="Y51" s="1">
        <v>2.0000000000000002E-15</v>
      </c>
      <c r="Z51" s="1">
        <v>2.6394820661489401E-11</v>
      </c>
      <c r="AA51" s="1">
        <v>8.0524363455621294E-11</v>
      </c>
    </row>
    <row r="52" spans="2:27" x14ac:dyDescent="0.25">
      <c r="B52" s="6">
        <v>300</v>
      </c>
      <c r="C52" s="6">
        <v>30000</v>
      </c>
      <c r="D52" s="6">
        <v>1</v>
      </c>
      <c r="E52" s="1">
        <v>6.0000000000000002E-6</v>
      </c>
      <c r="F52" s="1">
        <v>6.0000000000000002E-6</v>
      </c>
      <c r="G52" s="1">
        <v>1.2E-5</v>
      </c>
      <c r="H52" s="6">
        <v>0.5</v>
      </c>
      <c r="I52" s="6">
        <v>1.3</v>
      </c>
      <c r="J52" s="6">
        <v>1</v>
      </c>
      <c r="K52" s="6">
        <v>0</v>
      </c>
      <c r="L52" s="1">
        <v>9.4564263863258598E-9</v>
      </c>
      <c r="N52" s="1">
        <v>5.0000000000000003E-10</v>
      </c>
      <c r="O52" s="17">
        <v>1E-8</v>
      </c>
      <c r="T52" s="21">
        <v>4.2179999999999997E-11</v>
      </c>
      <c r="V52">
        <f>0</f>
        <v>0</v>
      </c>
      <c r="X52" s="1">
        <v>1.0000000000000001E-5</v>
      </c>
      <c r="Y52" s="1">
        <v>2.0000000000000002E-15</v>
      </c>
      <c r="Z52" s="1">
        <v>1.82397966867909E-11</v>
      </c>
      <c r="AA52" s="1">
        <v>5.2777477445519499E-11</v>
      </c>
    </row>
    <row r="53" spans="2:27" x14ac:dyDescent="0.25">
      <c r="B53">
        <v>300</v>
      </c>
      <c r="C53">
        <v>30000</v>
      </c>
      <c r="D53">
        <v>1</v>
      </c>
      <c r="E53" s="1">
        <v>6.0000000000000002E-6</v>
      </c>
      <c r="F53" s="1">
        <v>6.0000000000000002E-6</v>
      </c>
      <c r="G53" s="1">
        <v>1.2E-5</v>
      </c>
      <c r="H53">
        <v>0.5</v>
      </c>
      <c r="I53">
        <v>1.3</v>
      </c>
      <c r="J53">
        <v>1</v>
      </c>
      <c r="K53">
        <v>0</v>
      </c>
      <c r="L53" s="1">
        <v>9.4564263863258598E-9</v>
      </c>
      <c r="M53">
        <v>1.5</v>
      </c>
      <c r="N53" s="1">
        <v>5.0000000000000003E-10</v>
      </c>
      <c r="O53" s="17">
        <v>1E-8</v>
      </c>
      <c r="P53" s="1">
        <v>5.1905904656268999E-11</v>
      </c>
      <c r="Q53" s="1">
        <v>4.95617691407881E-11</v>
      </c>
      <c r="R53" s="1">
        <v>6.6666666111111099E-8</v>
      </c>
      <c r="S53" s="1">
        <v>2.2840706832853099E-10</v>
      </c>
      <c r="T53" s="21">
        <v>-1.7949288706620101E-11</v>
      </c>
      <c r="U53">
        <f t="array" ref="U53">AVERAGE(T52:T53)</f>
        <v>1.2115355646689948E-11</v>
      </c>
      <c r="V53">
        <f t="array" ref="V53">STDEV(T52:T53)</f>
        <v>4.2517827792374763E-11</v>
      </c>
      <c r="X53" s="1">
        <v>9.9999999999999995E-7</v>
      </c>
      <c r="Y53" s="1">
        <v>2.0000000000000002E-15</v>
      </c>
      <c r="Z53" s="1">
        <v>2.3219967858040901E-12</v>
      </c>
      <c r="AA53" s="1">
        <v>9.6370959225492899E-12</v>
      </c>
    </row>
    <row r="54" spans="2:27" x14ac:dyDescent="0.25">
      <c r="X54" s="1">
        <v>9.9999999999999995E-8</v>
      </c>
      <c r="Y54" s="1">
        <v>2.0000000000000002E-15</v>
      </c>
      <c r="Z54" s="1">
        <v>3.5112739989932802E-13</v>
      </c>
      <c r="AA54" s="1">
        <v>6.7743049844005001E-13</v>
      </c>
    </row>
    <row r="55" spans="2:27" x14ac:dyDescent="0.25">
      <c r="X55" s="1">
        <v>1E-8</v>
      </c>
      <c r="Y55" s="1">
        <v>2.0000000000000002E-15</v>
      </c>
      <c r="Z55" s="1">
        <v>4.6943526737045797E-14</v>
      </c>
      <c r="AA55" s="1">
        <v>7.5475099915551199E-14</v>
      </c>
    </row>
    <row r="56" spans="2:27" x14ac:dyDescent="0.25">
      <c r="X56" s="6">
        <v>0.01</v>
      </c>
      <c r="Y56" s="1">
        <v>2.0000000000000002E-15</v>
      </c>
      <c r="Z56" s="1">
        <v>5.8847134444717096E-11</v>
      </c>
      <c r="AA56" s="1">
        <v>1.2253282648273801E-10</v>
      </c>
    </row>
    <row r="58" spans="2:27" x14ac:dyDescent="0.25">
      <c r="B58" s="6">
        <v>300</v>
      </c>
      <c r="C58" s="6">
        <v>33000</v>
      </c>
      <c r="D58" s="6">
        <v>1</v>
      </c>
      <c r="E58" s="1">
        <v>6.0000000000000002E-6</v>
      </c>
      <c r="F58" s="1">
        <v>6.0000000000000002E-6</v>
      </c>
      <c r="G58" s="1">
        <v>1.2E-5</v>
      </c>
      <c r="H58" s="6">
        <v>0.5</v>
      </c>
      <c r="I58" s="6">
        <v>1.3</v>
      </c>
      <c r="J58" s="6">
        <v>1</v>
      </c>
      <c r="K58" s="6">
        <v>0</v>
      </c>
      <c r="L58" s="1">
        <v>1.0402069024958501E-8</v>
      </c>
      <c r="M58" s="1">
        <v>1.5E-5</v>
      </c>
      <c r="N58" s="1">
        <v>5.0000000000000003E-10</v>
      </c>
      <c r="O58" s="2">
        <v>1E-3</v>
      </c>
      <c r="P58" s="1">
        <v>6.1177815880682702E-10</v>
      </c>
      <c r="Q58" s="1">
        <v>1.9190214622137699E-10</v>
      </c>
      <c r="R58" s="6">
        <v>2.99925018745314E-3</v>
      </c>
      <c r="S58" s="1">
        <v>9.4086917656910209E-10</v>
      </c>
      <c r="T58" s="21">
        <v>2.4087344928817301E-10</v>
      </c>
    </row>
    <row r="59" spans="2:27" x14ac:dyDescent="0.25">
      <c r="B59">
        <v>300</v>
      </c>
      <c r="C59">
        <v>33000</v>
      </c>
      <c r="D59">
        <v>1</v>
      </c>
      <c r="E59" s="1">
        <v>6.0000000000000002E-6</v>
      </c>
      <c r="F59" s="1">
        <v>6.0000000000000002E-6</v>
      </c>
      <c r="G59" s="1">
        <v>1.2E-5</v>
      </c>
      <c r="H59">
        <v>0.5</v>
      </c>
      <c r="I59">
        <v>1.3</v>
      </c>
      <c r="J59">
        <v>1</v>
      </c>
      <c r="K59">
        <v>0</v>
      </c>
      <c r="L59" s="1">
        <v>1.0402069024958501E-8</v>
      </c>
      <c r="M59" s="1">
        <v>1.5E-5</v>
      </c>
      <c r="N59" s="1">
        <v>5.0000000000000003E-10</v>
      </c>
      <c r="O59" s="2">
        <v>1E-3</v>
      </c>
      <c r="P59" s="1">
        <v>2.6269994967668598E-10</v>
      </c>
      <c r="Q59" s="1">
        <v>9.2944887114053797E-11</v>
      </c>
      <c r="R59">
        <v>1.8738288569644E-3</v>
      </c>
      <c r="S59" s="1">
        <v>4.1186920303972202E-10</v>
      </c>
      <c r="T59" s="21">
        <v>2.4087344928817301E-10</v>
      </c>
    </row>
    <row r="60" spans="2:27" x14ac:dyDescent="0.25">
      <c r="B60">
        <v>300</v>
      </c>
      <c r="C60">
        <v>33000</v>
      </c>
      <c r="D60">
        <v>1</v>
      </c>
      <c r="E60" s="1">
        <v>6.0000000000000002E-6</v>
      </c>
      <c r="F60" s="1">
        <v>6.0000000000000002E-6</v>
      </c>
      <c r="G60" s="1">
        <v>1.2E-5</v>
      </c>
      <c r="H60">
        <v>0.5</v>
      </c>
      <c r="I60">
        <v>1.3</v>
      </c>
      <c r="J60">
        <v>1</v>
      </c>
      <c r="K60">
        <v>0</v>
      </c>
      <c r="L60" s="1">
        <v>1.0402069024958501E-8</v>
      </c>
      <c r="M60" s="1">
        <v>1.5E-5</v>
      </c>
      <c r="N60" s="1">
        <v>5.0000000000000003E-10</v>
      </c>
      <c r="O60" s="2">
        <v>1E-3</v>
      </c>
      <c r="P60" s="1">
        <v>2.35791160525643E-10</v>
      </c>
      <c r="Q60" s="1">
        <v>8.3140937383241904E-11</v>
      </c>
      <c r="R60">
        <v>3.1230480949406602E-3</v>
      </c>
      <c r="S60" s="1">
        <v>3.8167843294499899E-10</v>
      </c>
      <c r="T60" s="21">
        <v>1.7778334430323399E-10</v>
      </c>
    </row>
    <row r="61" spans="2:27" x14ac:dyDescent="0.25">
      <c r="B61">
        <v>300</v>
      </c>
      <c r="C61">
        <v>33000</v>
      </c>
      <c r="D61">
        <v>1</v>
      </c>
      <c r="E61" s="1">
        <v>6.0000000000000002E-6</v>
      </c>
      <c r="F61" s="1">
        <v>6.0000000000000002E-6</v>
      </c>
      <c r="G61" s="1">
        <v>1.2E-5</v>
      </c>
      <c r="H61">
        <v>0.5</v>
      </c>
      <c r="I61">
        <v>1.3</v>
      </c>
      <c r="J61">
        <v>1</v>
      </c>
      <c r="K61">
        <v>0</v>
      </c>
      <c r="L61" s="1">
        <v>1.0402069024958501E-8</v>
      </c>
      <c r="M61" s="1">
        <v>1.5E-5</v>
      </c>
      <c r="N61" s="1">
        <v>5.0000000000000003E-10</v>
      </c>
      <c r="O61" s="2">
        <v>1E-3</v>
      </c>
      <c r="P61" s="1">
        <v>2.4375023639047802E-10</v>
      </c>
      <c r="Q61" s="1">
        <v>8.87872075536604E-11</v>
      </c>
      <c r="R61">
        <v>1.24921923797626E-3</v>
      </c>
      <c r="S61" s="1">
        <v>4.0183936964993098E-10</v>
      </c>
      <c r="T61" s="21">
        <v>1.8941348826815701E-10</v>
      </c>
    </row>
    <row r="62" spans="2:27" x14ac:dyDescent="0.25">
      <c r="B62">
        <v>300</v>
      </c>
      <c r="C62">
        <v>33000</v>
      </c>
      <c r="D62">
        <v>1</v>
      </c>
      <c r="E62" s="1">
        <v>6.0000000000000002E-6</v>
      </c>
      <c r="F62" s="1">
        <v>6.0000000000000002E-6</v>
      </c>
      <c r="G62" s="1">
        <v>1.2E-5</v>
      </c>
      <c r="H62">
        <v>0.5</v>
      </c>
      <c r="I62">
        <v>1.3</v>
      </c>
      <c r="J62">
        <v>1</v>
      </c>
      <c r="K62">
        <v>0</v>
      </c>
      <c r="L62" s="1">
        <v>1.0402069024958501E-8</v>
      </c>
      <c r="M62" s="1">
        <v>1.5E-5</v>
      </c>
      <c r="N62" s="1">
        <v>5.0000000000000003E-10</v>
      </c>
      <c r="O62" s="2">
        <v>1E-3</v>
      </c>
      <c r="P62" s="1">
        <v>2.47829122515121E-10</v>
      </c>
      <c r="Q62" s="1">
        <v>8.1547099013947601E-11</v>
      </c>
      <c r="R62">
        <v>3.1230480949406602E-3</v>
      </c>
      <c r="S62" s="1">
        <v>3.8812539204374101E-10</v>
      </c>
      <c r="T62" s="21">
        <v>2.1929551791288699E-10</v>
      </c>
      <c r="U62">
        <f t="array" ref="U62">AVERAGE(T58:T62)</f>
        <v>2.1364784981212481E-10</v>
      </c>
      <c r="V62">
        <f t="array" ref="V62">STDEV(T58:T62)</f>
        <v>2.9102962578910093E-11</v>
      </c>
    </row>
    <row r="63" spans="2:27" x14ac:dyDescent="0.25">
      <c r="B63" s="6">
        <v>300</v>
      </c>
      <c r="C63" s="6">
        <v>33000</v>
      </c>
      <c r="D63" s="6">
        <v>1</v>
      </c>
      <c r="E63" s="1">
        <v>6.0000000000000002E-6</v>
      </c>
      <c r="F63" s="1">
        <v>6.0000000000000002E-6</v>
      </c>
      <c r="G63" s="1">
        <v>1.2E-5</v>
      </c>
      <c r="H63" s="6">
        <v>0.5</v>
      </c>
      <c r="I63" s="6">
        <v>1.3</v>
      </c>
      <c r="J63" s="6">
        <v>1</v>
      </c>
      <c r="K63" s="6">
        <v>0</v>
      </c>
      <c r="L63" s="1">
        <v>1.0402069024958501E-8</v>
      </c>
      <c r="M63" s="6">
        <v>1.4999999999999999E-4</v>
      </c>
      <c r="N63" s="1">
        <v>5.0000000000000003E-10</v>
      </c>
      <c r="O63" s="2">
        <v>1E-4</v>
      </c>
      <c r="P63" s="1">
        <v>4.9722938411681295E-10</v>
      </c>
      <c r="Q63" s="1">
        <v>9.0888556468783095E-11</v>
      </c>
      <c r="R63" s="6">
        <v>4.7498812529686801E-4</v>
      </c>
      <c r="S63" s="1">
        <v>6.1612714650142899E-10</v>
      </c>
      <c r="T63" s="21">
        <v>3.0297057888400301E-10</v>
      </c>
    </row>
    <row r="64" spans="2:27" x14ac:dyDescent="0.25">
      <c r="B64">
        <v>300</v>
      </c>
      <c r="C64">
        <v>33000</v>
      </c>
      <c r="D64">
        <v>1</v>
      </c>
      <c r="E64" s="1">
        <v>6.0000000000000002E-6</v>
      </c>
      <c r="F64" s="1">
        <v>6.0000000000000002E-6</v>
      </c>
      <c r="G64" s="1">
        <v>1.2E-5</v>
      </c>
      <c r="H64">
        <v>0.5</v>
      </c>
      <c r="I64">
        <v>1.3</v>
      </c>
      <c r="J64">
        <v>1</v>
      </c>
      <c r="K64">
        <v>0</v>
      </c>
      <c r="L64" s="1">
        <v>1.0402069024958501E-8</v>
      </c>
      <c r="M64">
        <v>1.4999999999999999E-4</v>
      </c>
      <c r="N64" s="1">
        <v>5.0000000000000003E-10</v>
      </c>
      <c r="O64" s="2">
        <v>1E-4</v>
      </c>
      <c r="P64" s="1">
        <v>1.9853522835263599E-10</v>
      </c>
      <c r="Q64" s="1">
        <v>6.4579849110022099E-11</v>
      </c>
      <c r="R64">
        <v>4.9996875195300295E-4</v>
      </c>
      <c r="S64" s="1">
        <v>3.1253228135708702E-10</v>
      </c>
      <c r="T64" s="21">
        <v>1.4023038982352199E-10</v>
      </c>
    </row>
    <row r="65" spans="2:22" x14ac:dyDescent="0.25">
      <c r="B65">
        <v>300</v>
      </c>
      <c r="C65">
        <v>33000</v>
      </c>
      <c r="D65">
        <v>1</v>
      </c>
      <c r="E65" s="1">
        <v>6.0000000000000002E-6</v>
      </c>
      <c r="F65" s="1">
        <v>6.0000000000000002E-6</v>
      </c>
      <c r="G65" s="1">
        <v>1.2E-5</v>
      </c>
      <c r="H65">
        <v>0.5</v>
      </c>
      <c r="I65">
        <v>1.3</v>
      </c>
      <c r="J65">
        <v>1</v>
      </c>
      <c r="K65">
        <v>0</v>
      </c>
      <c r="L65" s="1">
        <v>1.0402069024958501E-8</v>
      </c>
      <c r="M65">
        <v>1.4999999999999999E-4</v>
      </c>
      <c r="N65" s="1">
        <v>5.0000000000000003E-10</v>
      </c>
      <c r="O65" s="2">
        <v>1E-4</v>
      </c>
      <c r="P65" s="1">
        <v>2.4330739040840602E-10</v>
      </c>
      <c r="Q65" s="1">
        <v>6.1892608013241894E-11</v>
      </c>
      <c r="R65">
        <v>3.7497656396475202E-4</v>
      </c>
      <c r="S65" s="1">
        <v>3.4703337302844601E-10</v>
      </c>
      <c r="T65" s="21">
        <v>2.21881962028816E-10</v>
      </c>
    </row>
    <row r="66" spans="2:22" x14ac:dyDescent="0.25">
      <c r="B66">
        <v>300</v>
      </c>
      <c r="C66">
        <v>33000</v>
      </c>
      <c r="D66">
        <v>1</v>
      </c>
      <c r="E66" s="1">
        <v>6.0000000000000002E-6</v>
      </c>
      <c r="F66" s="1">
        <v>6.0000000000000002E-6</v>
      </c>
      <c r="G66" s="1">
        <v>1.2E-5</v>
      </c>
      <c r="H66">
        <v>0.5</v>
      </c>
      <c r="I66">
        <v>1.3</v>
      </c>
      <c r="J66">
        <v>1</v>
      </c>
      <c r="K66">
        <v>0</v>
      </c>
      <c r="L66" s="1">
        <v>1.0402069024958501E-8</v>
      </c>
      <c r="M66">
        <v>1.4999999999999999E-4</v>
      </c>
      <c r="N66" s="1">
        <v>5.0000000000000003E-10</v>
      </c>
      <c r="O66" s="2">
        <v>1E-4</v>
      </c>
      <c r="P66" s="1">
        <v>2.7440239789317501E-10</v>
      </c>
      <c r="Q66" s="1">
        <v>7.0082583819821901E-11</v>
      </c>
      <c r="R66">
        <v>4.9996875195300295E-4</v>
      </c>
      <c r="S66" s="1">
        <v>3.8162569289350998E-10</v>
      </c>
      <c r="T66" s="21">
        <v>2.7966208986534399E-10</v>
      </c>
    </row>
    <row r="67" spans="2:22" x14ac:dyDescent="0.25">
      <c r="B67">
        <v>300</v>
      </c>
      <c r="C67">
        <v>33000</v>
      </c>
      <c r="D67">
        <v>1</v>
      </c>
      <c r="E67" s="1">
        <v>6.0000000000000002E-6</v>
      </c>
      <c r="F67" s="1">
        <v>6.0000000000000002E-6</v>
      </c>
      <c r="G67" s="1">
        <v>1.2E-5</v>
      </c>
      <c r="H67">
        <v>0.5</v>
      </c>
      <c r="I67">
        <v>1.3</v>
      </c>
      <c r="J67">
        <v>1</v>
      </c>
      <c r="K67">
        <v>0</v>
      </c>
      <c r="L67" s="1">
        <v>1.0402069024958501E-8</v>
      </c>
      <c r="M67">
        <v>1.4999999999999999E-4</v>
      </c>
      <c r="N67" s="1">
        <v>5.0000000000000003E-10</v>
      </c>
      <c r="O67" s="2">
        <v>1E-4</v>
      </c>
      <c r="P67" s="1">
        <v>2.64503453267164E-10</v>
      </c>
      <c r="Q67" s="1">
        <v>6.7038794607034102E-11</v>
      </c>
      <c r="R67">
        <v>4.9996875195300295E-4</v>
      </c>
      <c r="S67" s="1">
        <v>3.64897149755279E-10</v>
      </c>
      <c r="T67" s="21">
        <v>2.4236164654690402E-10</v>
      </c>
      <c r="U67" s="6">
        <f t="array" ref="U67">AVERAGE(T63:T67)</f>
        <v>2.374213334297178E-10</v>
      </c>
      <c r="V67" s="6">
        <f t="array" ref="V67">STDEV(T63:T67)</f>
        <v>6.2834988979416886E-11</v>
      </c>
    </row>
    <row r="68" spans="2:22" x14ac:dyDescent="0.25">
      <c r="B68" s="6">
        <v>300</v>
      </c>
      <c r="C68" s="6">
        <v>33000</v>
      </c>
      <c r="D68" s="6">
        <v>1</v>
      </c>
      <c r="E68" s="1">
        <v>6.0000000000000002E-6</v>
      </c>
      <c r="F68" s="1">
        <v>6.0000000000000002E-6</v>
      </c>
      <c r="G68" s="1">
        <v>1.2E-5</v>
      </c>
      <c r="H68" s="6">
        <v>0.5</v>
      </c>
      <c r="I68" s="6">
        <v>1.3</v>
      </c>
      <c r="J68" s="6">
        <v>1</v>
      </c>
      <c r="K68" s="6">
        <v>0</v>
      </c>
      <c r="L68" s="1">
        <v>1.0402069024958501E-8</v>
      </c>
      <c r="M68" s="6">
        <v>1.5E-3</v>
      </c>
      <c r="N68" s="1">
        <v>5.0000000000000003E-10</v>
      </c>
      <c r="O68" s="17">
        <v>1.0000000000000001E-5</v>
      </c>
      <c r="P68" s="1">
        <v>1.7103536897954201E-10</v>
      </c>
      <c r="Q68" s="1">
        <v>4.5623945144127797E-11</v>
      </c>
      <c r="R68" s="1">
        <v>7.2499818750453094E-5</v>
      </c>
      <c r="S68" s="1">
        <v>2.8790429539485199E-10</v>
      </c>
      <c r="T68" s="21">
        <v>2.5490790776265899E-10</v>
      </c>
    </row>
    <row r="69" spans="2:22" x14ac:dyDescent="0.25">
      <c r="B69">
        <v>300</v>
      </c>
      <c r="C69">
        <v>33000</v>
      </c>
      <c r="D69">
        <v>1</v>
      </c>
      <c r="E69" s="1">
        <v>6.0000000000000002E-6</v>
      </c>
      <c r="F69" s="1">
        <v>6.0000000000000002E-6</v>
      </c>
      <c r="G69" s="1">
        <v>1.2E-5</v>
      </c>
      <c r="H69">
        <v>0.5</v>
      </c>
      <c r="I69">
        <v>1.3</v>
      </c>
      <c r="J69">
        <v>1</v>
      </c>
      <c r="K69">
        <v>0</v>
      </c>
      <c r="L69" s="1">
        <v>1.0402069024958501E-8</v>
      </c>
      <c r="M69">
        <v>1.5E-3</v>
      </c>
      <c r="N69" s="1">
        <v>5.0000000000000003E-10</v>
      </c>
      <c r="O69" s="17">
        <v>1.0000000000000001E-5</v>
      </c>
      <c r="P69" s="1">
        <v>1.7424279033235399E-10</v>
      </c>
      <c r="Q69" s="1">
        <v>5.0992042688064601E-11</v>
      </c>
      <c r="R69" s="1">
        <v>4.3749726564209002E-5</v>
      </c>
      <c r="S69" s="1">
        <v>3.0378829431972702E-10</v>
      </c>
      <c r="T69" s="21">
        <v>2.6371446723446201E-10</v>
      </c>
    </row>
    <row r="70" spans="2:22" x14ac:dyDescent="0.25">
      <c r="B70">
        <v>300</v>
      </c>
      <c r="C70">
        <v>33000</v>
      </c>
      <c r="D70">
        <v>1</v>
      </c>
      <c r="E70" s="1">
        <v>6.0000000000000002E-6</v>
      </c>
      <c r="F70" s="1">
        <v>6.0000000000000002E-6</v>
      </c>
      <c r="G70" s="1">
        <v>1.2E-5</v>
      </c>
      <c r="H70">
        <v>0.5</v>
      </c>
      <c r="I70">
        <v>1.3</v>
      </c>
      <c r="J70">
        <v>1</v>
      </c>
      <c r="K70">
        <v>0</v>
      </c>
      <c r="L70" s="1">
        <v>1.0402069024958501E-8</v>
      </c>
      <c r="M70">
        <v>1.5E-3</v>
      </c>
      <c r="N70" s="1">
        <v>5.0000000000000003E-10</v>
      </c>
      <c r="O70" s="17">
        <v>1.0000000000000001E-5</v>
      </c>
      <c r="P70" s="1">
        <v>1.2874307833901601E-10</v>
      </c>
      <c r="Q70" s="1">
        <v>6.1822884992754005E-11</v>
      </c>
      <c r="R70" s="1">
        <v>7.49995312529297E-5</v>
      </c>
      <c r="S70" s="1">
        <v>2.83742312259581E-10</v>
      </c>
      <c r="T70" s="21">
        <v>8.7995976256428701E-11</v>
      </c>
    </row>
    <row r="71" spans="2:22" x14ac:dyDescent="0.25">
      <c r="B71">
        <v>300</v>
      </c>
      <c r="C71">
        <v>33000</v>
      </c>
      <c r="D71">
        <v>1</v>
      </c>
      <c r="E71" s="1">
        <v>6.0000000000000002E-6</v>
      </c>
      <c r="F71" s="1">
        <v>6.0000000000000002E-6</v>
      </c>
      <c r="G71" s="1">
        <v>1.2E-5</v>
      </c>
      <c r="H71">
        <v>0.5</v>
      </c>
      <c r="I71">
        <v>1.3</v>
      </c>
      <c r="J71">
        <v>1</v>
      </c>
      <c r="K71">
        <v>0</v>
      </c>
      <c r="L71" s="1">
        <v>1.0402069024958501E-8</v>
      </c>
      <c r="M71">
        <v>1.5E-3</v>
      </c>
      <c r="N71" s="1">
        <v>5.0000000000000003E-10</v>
      </c>
      <c r="O71" s="17">
        <v>1.0000000000000001E-5</v>
      </c>
      <c r="P71" s="1">
        <v>1.5402938869339001E-10</v>
      </c>
      <c r="Q71" s="1">
        <v>4.0451069971914197E-11</v>
      </c>
      <c r="R71" s="1">
        <v>4.99996875019531E-5</v>
      </c>
      <c r="S71" s="1">
        <v>2.2673866938376399E-10</v>
      </c>
      <c r="T71" s="21">
        <v>1.02057170627713E-10</v>
      </c>
    </row>
    <row r="72" spans="2:22" x14ac:dyDescent="0.25">
      <c r="B72">
        <v>300</v>
      </c>
      <c r="C72">
        <v>33000</v>
      </c>
      <c r="D72">
        <v>1</v>
      </c>
      <c r="E72" s="1">
        <v>6.0000000000000002E-6</v>
      </c>
      <c r="F72" s="1">
        <v>6.0000000000000002E-6</v>
      </c>
      <c r="G72" s="1">
        <v>1.2E-5</v>
      </c>
      <c r="H72">
        <v>0.5</v>
      </c>
      <c r="I72">
        <v>1.3</v>
      </c>
      <c r="J72">
        <v>1</v>
      </c>
      <c r="K72">
        <v>0</v>
      </c>
      <c r="L72" s="1">
        <v>1.0402069024958501E-8</v>
      </c>
      <c r="M72">
        <v>1.5E-3</v>
      </c>
      <c r="N72" s="1">
        <v>5.0000000000000003E-10</v>
      </c>
      <c r="O72" s="17">
        <v>1.0000000000000001E-5</v>
      </c>
      <c r="P72" s="1">
        <v>1.8550701994677199E-10</v>
      </c>
      <c r="Q72" s="1">
        <v>5.1294480737224901E-11</v>
      </c>
      <c r="R72" s="1">
        <v>6.2499609377441397E-5</v>
      </c>
      <c r="S72" s="1">
        <v>2.7456255031572902E-10</v>
      </c>
      <c r="T72" s="21">
        <v>2.3570817553040102E-10</v>
      </c>
      <c r="U72" s="6">
        <f t="array" ref="U72">AVERAGE(T68:T72)</f>
        <v>1.8887673948233275E-10</v>
      </c>
      <c r="V72" s="6">
        <f t="array" ref="V72">STDEV(T68:T72)</f>
        <v>8.6412600364521284E-11</v>
      </c>
    </row>
    <row r="73" spans="2:22" x14ac:dyDescent="0.25">
      <c r="B73" s="6">
        <v>300</v>
      </c>
      <c r="C73" s="6">
        <v>33000</v>
      </c>
      <c r="D73" s="6">
        <v>1</v>
      </c>
      <c r="E73" s="1">
        <v>6.0000000000000002E-6</v>
      </c>
      <c r="F73" s="1">
        <v>6.0000000000000002E-6</v>
      </c>
      <c r="G73" s="1">
        <v>1.2E-5</v>
      </c>
      <c r="H73" s="6">
        <v>0.5</v>
      </c>
      <c r="I73" s="6">
        <v>1.3</v>
      </c>
      <c r="J73" s="6">
        <v>1</v>
      </c>
      <c r="K73" s="6">
        <v>0</v>
      </c>
      <c r="L73" s="1">
        <v>1.0402069024958501E-8</v>
      </c>
      <c r="M73" s="6">
        <v>1.4999999999999999E-2</v>
      </c>
      <c r="N73" s="1">
        <v>5.0000000000000003E-10</v>
      </c>
      <c r="O73" s="17">
        <v>9.9999999999999995E-7</v>
      </c>
      <c r="P73" s="1">
        <v>1.2271873896122399E-10</v>
      </c>
      <c r="Q73" s="1">
        <v>4.9540615426944598E-11</v>
      </c>
      <c r="R73" s="1">
        <v>7.9999980000005006E-6</v>
      </c>
      <c r="S73" s="1">
        <v>3.4028885826215098E-10</v>
      </c>
      <c r="T73" s="21">
        <v>1.21187987865177E-10</v>
      </c>
    </row>
    <row r="74" spans="2:22" x14ac:dyDescent="0.25">
      <c r="B74">
        <v>300</v>
      </c>
      <c r="C74">
        <v>33000</v>
      </c>
      <c r="D74">
        <v>1</v>
      </c>
      <c r="E74" s="1">
        <v>6.0000000000000002E-6</v>
      </c>
      <c r="F74" s="1">
        <v>6.0000000000000002E-6</v>
      </c>
      <c r="G74" s="1">
        <v>1.2E-5</v>
      </c>
      <c r="H74">
        <v>0.5</v>
      </c>
      <c r="I74">
        <v>1.3</v>
      </c>
      <c r="J74">
        <v>1</v>
      </c>
      <c r="K74">
        <v>0</v>
      </c>
      <c r="L74" s="1">
        <v>1.0402069024958501E-8</v>
      </c>
      <c r="M74">
        <v>1.4999999999999999E-2</v>
      </c>
      <c r="N74" s="1">
        <v>5.0000000000000003E-10</v>
      </c>
      <c r="O74" s="17">
        <v>9.9999999999999995E-7</v>
      </c>
      <c r="P74" s="1">
        <v>1.3583984496997301E-10</v>
      </c>
      <c r="Q74" s="1">
        <v>4.3155512197822903E-11</v>
      </c>
      <c r="R74" s="1">
        <v>5.6249964843771997E-6</v>
      </c>
      <c r="S74" s="1">
        <v>2.5874739921781301E-10</v>
      </c>
      <c r="T74" s="21">
        <v>1.01049487498924E-10</v>
      </c>
    </row>
    <row r="75" spans="2:22" x14ac:dyDescent="0.25">
      <c r="B75">
        <v>300</v>
      </c>
      <c r="C75">
        <v>33000</v>
      </c>
      <c r="D75">
        <v>1</v>
      </c>
      <c r="E75" s="1">
        <v>6.0000000000000002E-6</v>
      </c>
      <c r="F75" s="1">
        <v>6.0000000000000002E-6</v>
      </c>
      <c r="G75" s="1">
        <v>1.2E-5</v>
      </c>
      <c r="H75">
        <v>0.5</v>
      </c>
      <c r="I75">
        <v>1.3</v>
      </c>
      <c r="J75">
        <v>1</v>
      </c>
      <c r="K75">
        <v>0</v>
      </c>
      <c r="L75" s="1">
        <v>1.0402069024958501E-8</v>
      </c>
      <c r="M75">
        <v>1.4999999999999999E-2</v>
      </c>
      <c r="N75" s="1">
        <v>5.0000000000000003E-10</v>
      </c>
      <c r="O75" s="17">
        <v>9.9999999999999995E-7</v>
      </c>
      <c r="P75" s="1">
        <v>1.5361179383552001E-10</v>
      </c>
      <c r="Q75" s="1">
        <v>5.0260602022470201E-11</v>
      </c>
      <c r="R75" s="1">
        <v>7.4999953125029302E-6</v>
      </c>
      <c r="S75" s="1">
        <v>3.2027135409087201E-10</v>
      </c>
      <c r="T75" s="21">
        <v>1.7358151534653399E-10</v>
      </c>
    </row>
    <row r="76" spans="2:22" x14ac:dyDescent="0.25">
      <c r="B76">
        <v>300</v>
      </c>
      <c r="C76">
        <v>33000</v>
      </c>
      <c r="D76">
        <v>1</v>
      </c>
      <c r="E76" s="1">
        <v>6.0000000000000002E-6</v>
      </c>
      <c r="F76" s="1">
        <v>6.0000000000000002E-6</v>
      </c>
      <c r="G76" s="1">
        <v>1.2E-5</v>
      </c>
      <c r="H76">
        <v>0.5</v>
      </c>
      <c r="I76">
        <v>1.3</v>
      </c>
      <c r="J76">
        <v>1</v>
      </c>
      <c r="K76">
        <v>0</v>
      </c>
      <c r="L76" s="1">
        <v>1.0402069024958501E-8</v>
      </c>
      <c r="M76">
        <v>1.4999999999999999E-2</v>
      </c>
      <c r="N76" s="1">
        <v>5.0000000000000003E-10</v>
      </c>
      <c r="O76" s="17">
        <v>9.9999999999999995E-7</v>
      </c>
      <c r="P76" s="1">
        <v>1.4378020902259801E-10</v>
      </c>
      <c r="Q76" s="1">
        <v>5.1371866945910199E-11</v>
      </c>
      <c r="R76" s="1">
        <v>2.4999984375009801E-6</v>
      </c>
      <c r="S76" s="1">
        <v>2.87115736440074E-10</v>
      </c>
      <c r="T76" s="21">
        <v>1.2211014279084701E-10</v>
      </c>
    </row>
    <row r="77" spans="2:22" x14ac:dyDescent="0.25">
      <c r="B77">
        <v>300</v>
      </c>
      <c r="C77">
        <v>33000</v>
      </c>
      <c r="D77">
        <v>1</v>
      </c>
      <c r="E77" s="1">
        <v>6.0000000000000002E-6</v>
      </c>
      <c r="F77" s="1">
        <v>6.0000000000000002E-6</v>
      </c>
      <c r="G77" s="1">
        <v>1.2E-5</v>
      </c>
      <c r="H77">
        <v>0.5</v>
      </c>
      <c r="I77">
        <v>1.3</v>
      </c>
      <c r="J77">
        <v>1</v>
      </c>
      <c r="K77">
        <v>0</v>
      </c>
      <c r="L77" s="1">
        <v>1.0402069024958501E-8</v>
      </c>
      <c r="M77">
        <v>1.4999999999999999E-2</v>
      </c>
      <c r="N77" s="1">
        <v>5.0000000000000003E-10</v>
      </c>
      <c r="O77" s="17">
        <v>9.9999999999999995E-7</v>
      </c>
      <c r="P77" s="1">
        <v>1.07017247968364E-10</v>
      </c>
      <c r="Q77" s="1">
        <v>4.4749262681462299E-11</v>
      </c>
      <c r="R77" s="1">
        <v>6.2499960937524401E-6</v>
      </c>
      <c r="S77" s="1">
        <v>2.44113758201784E-10</v>
      </c>
      <c r="T77" s="21">
        <v>1.24079202319439E-10</v>
      </c>
      <c r="U77" s="6">
        <f t="array" ref="U77">AVERAGE(T73:T77)</f>
        <v>1.2840166716418419E-10</v>
      </c>
      <c r="V77" s="6">
        <f t="array" ref="V77">STDEV(T73:T77)</f>
        <v>2.6924266770536799E-11</v>
      </c>
    </row>
    <row r="78" spans="2:22" x14ac:dyDescent="0.25">
      <c r="B78" s="6">
        <v>300</v>
      </c>
      <c r="C78" s="6">
        <v>33000</v>
      </c>
      <c r="D78" s="6">
        <v>1</v>
      </c>
      <c r="E78" s="1">
        <v>6.0000000000000002E-6</v>
      </c>
      <c r="F78" s="1">
        <v>6.0000000000000002E-6</v>
      </c>
      <c r="G78" s="1">
        <v>1.2E-5</v>
      </c>
      <c r="H78" s="6">
        <v>0.5</v>
      </c>
      <c r="I78" s="6">
        <v>1.3</v>
      </c>
      <c r="J78" s="6">
        <v>1</v>
      </c>
      <c r="K78" s="6">
        <v>0</v>
      </c>
      <c r="L78" s="1">
        <v>1.0402069024958501E-8</v>
      </c>
      <c r="M78" s="6">
        <v>0.15</v>
      </c>
      <c r="N78" s="1">
        <v>5.0000000000000003E-10</v>
      </c>
      <c r="O78" s="17">
        <v>9.9999999999999995E-8</v>
      </c>
      <c r="P78" s="1">
        <v>7.6284313101040999E-11</v>
      </c>
      <c r="Q78" s="1">
        <v>5.0191007978162002E-11</v>
      </c>
      <c r="R78" s="1">
        <v>4.74999988125E-7</v>
      </c>
      <c r="S78" s="1">
        <v>2.5117692076508999E-10</v>
      </c>
      <c r="T78" s="21">
        <v>5.1531251323259702E-11</v>
      </c>
    </row>
    <row r="79" spans="2:22" x14ac:dyDescent="0.25">
      <c r="B79">
        <v>300</v>
      </c>
      <c r="C79">
        <v>33000</v>
      </c>
      <c r="D79">
        <v>1</v>
      </c>
      <c r="E79" s="1">
        <v>6.0000000000000002E-6</v>
      </c>
      <c r="F79" s="1">
        <v>6.0000000000000002E-6</v>
      </c>
      <c r="G79" s="1">
        <v>1.2E-5</v>
      </c>
      <c r="H79">
        <v>0.5</v>
      </c>
      <c r="I79">
        <v>1.3</v>
      </c>
      <c r="J79">
        <v>1</v>
      </c>
      <c r="K79">
        <v>0</v>
      </c>
      <c r="L79" s="1">
        <v>1.0402069024958501E-8</v>
      </c>
      <c r="M79">
        <v>0.15</v>
      </c>
      <c r="N79" s="1">
        <v>5.0000000000000003E-10</v>
      </c>
      <c r="O79" s="17">
        <v>9.9999999999999995E-8</v>
      </c>
      <c r="P79" s="1">
        <v>8.6877036912071997E-11</v>
      </c>
      <c r="Q79" s="1">
        <v>4.6662339394272799E-11</v>
      </c>
      <c r="R79" s="1">
        <v>9.9999993750000402E-7</v>
      </c>
      <c r="S79" s="1">
        <v>2.3639885199051598E-10</v>
      </c>
      <c r="T79" s="21">
        <v>2.24189286063452E-11</v>
      </c>
    </row>
    <row r="80" spans="2:22" x14ac:dyDescent="0.25">
      <c r="B80">
        <v>300</v>
      </c>
      <c r="C80">
        <v>33000</v>
      </c>
      <c r="D80">
        <v>1</v>
      </c>
      <c r="E80" s="1">
        <v>6.0000000000000002E-6</v>
      </c>
      <c r="F80" s="1">
        <v>6.0000000000000002E-6</v>
      </c>
      <c r="G80" s="1">
        <v>1.2E-5</v>
      </c>
      <c r="H80">
        <v>0.5</v>
      </c>
      <c r="I80">
        <v>1.3</v>
      </c>
      <c r="J80">
        <v>1</v>
      </c>
      <c r="K80">
        <v>0</v>
      </c>
      <c r="L80" s="1">
        <v>1.0402069024958501E-8</v>
      </c>
      <c r="M80">
        <v>0.15</v>
      </c>
      <c r="N80" s="1">
        <v>5.0000000000000003E-10</v>
      </c>
      <c r="O80" s="17">
        <v>9.9999999999999995E-8</v>
      </c>
      <c r="P80" s="1">
        <v>7.4779847648667703E-11</v>
      </c>
      <c r="Q80" s="1">
        <v>4.40612800841238E-11</v>
      </c>
      <c r="R80" s="1">
        <v>7.4999995312500296E-7</v>
      </c>
      <c r="S80" s="1">
        <v>2.36842696074894E-10</v>
      </c>
      <c r="T80" s="21">
        <v>2.2962884379727301E-11</v>
      </c>
    </row>
    <row r="81" spans="2:22" x14ac:dyDescent="0.25">
      <c r="B81">
        <v>300</v>
      </c>
      <c r="C81">
        <v>33000</v>
      </c>
      <c r="D81">
        <v>1</v>
      </c>
      <c r="E81" s="1">
        <v>6.0000000000000002E-6</v>
      </c>
      <c r="F81" s="1">
        <v>6.0000000000000002E-6</v>
      </c>
      <c r="G81" s="1">
        <v>1.2E-5</v>
      </c>
      <c r="H81">
        <v>0.5</v>
      </c>
      <c r="I81">
        <v>1.3</v>
      </c>
      <c r="J81">
        <v>1</v>
      </c>
      <c r="K81">
        <v>0</v>
      </c>
      <c r="L81" s="1">
        <v>1.0402069024958501E-8</v>
      </c>
      <c r="M81">
        <v>0.15</v>
      </c>
      <c r="N81" s="1">
        <v>5.0000000000000003E-10</v>
      </c>
      <c r="O81" s="17">
        <v>9.9999999999999995E-8</v>
      </c>
      <c r="P81" s="1">
        <v>7.3402822339594594E-11</v>
      </c>
      <c r="Q81" s="1">
        <v>4.7734845656845298E-11</v>
      </c>
      <c r="R81" s="1">
        <v>4.9999996875000201E-7</v>
      </c>
      <c r="S81" s="1">
        <v>2.4219198507467101E-10</v>
      </c>
      <c r="T81" s="21">
        <v>-4.7579502735438302E-12</v>
      </c>
    </row>
    <row r="82" spans="2:22" x14ac:dyDescent="0.25">
      <c r="B82">
        <v>300</v>
      </c>
      <c r="C82">
        <v>33000</v>
      </c>
      <c r="D82">
        <v>1</v>
      </c>
      <c r="E82" s="1">
        <v>6.0000000000000002E-6</v>
      </c>
      <c r="F82" s="1">
        <v>6.0000000000000002E-6</v>
      </c>
      <c r="G82" s="1">
        <v>1.2E-5</v>
      </c>
      <c r="H82">
        <v>0.5</v>
      </c>
      <c r="I82">
        <v>1.3</v>
      </c>
      <c r="J82">
        <v>1</v>
      </c>
      <c r="K82">
        <v>0</v>
      </c>
      <c r="L82" s="1">
        <v>1.0402069024958501E-8</v>
      </c>
      <c r="M82">
        <v>0.15</v>
      </c>
      <c r="N82" s="1">
        <v>5.0000000000000003E-10</v>
      </c>
      <c r="O82" s="17">
        <v>9.9999999999999995E-8</v>
      </c>
      <c r="P82" s="1">
        <v>8.1077454074250404E-11</v>
      </c>
      <c r="Q82" s="1">
        <v>4.5784205925847601E-11</v>
      </c>
      <c r="R82" s="1">
        <v>4.3749997265625201E-7</v>
      </c>
      <c r="S82" s="1">
        <v>2.7020029621826502E-10</v>
      </c>
      <c r="T82" s="21">
        <v>3.5479132659013798E-11</v>
      </c>
      <c r="U82" s="6">
        <f t="array" ref="U82">AVERAGE(T78:T82)</f>
        <v>2.5526849338960435E-11</v>
      </c>
      <c r="V82" s="6">
        <f t="array" ref="V82">STDEV(T78:T82)</f>
        <v>2.0668085548772855E-11</v>
      </c>
    </row>
    <row r="83" spans="2:22" x14ac:dyDescent="0.25">
      <c r="B83" s="6">
        <v>300</v>
      </c>
      <c r="C83" s="6">
        <v>33000</v>
      </c>
      <c r="D83" s="6">
        <v>1</v>
      </c>
      <c r="E83" s="1">
        <v>6.0000000000000002E-6</v>
      </c>
      <c r="F83" s="1">
        <v>6.0000000000000002E-6</v>
      </c>
      <c r="G83" s="1">
        <v>1.2E-5</v>
      </c>
      <c r="H83" s="6">
        <v>0.5</v>
      </c>
      <c r="I83" s="6">
        <v>1.3</v>
      </c>
      <c r="J83" s="6">
        <v>1</v>
      </c>
      <c r="K83" s="6">
        <v>0</v>
      </c>
      <c r="L83" s="1">
        <v>1.0402069024958501E-8</v>
      </c>
      <c r="M83" s="1">
        <v>1.5E-6</v>
      </c>
      <c r="N83" s="1">
        <v>5.0000000000000003E-10</v>
      </c>
      <c r="O83" s="2">
        <v>0.01</v>
      </c>
      <c r="P83" s="1">
        <v>5.7995234270011804E-10</v>
      </c>
      <c r="Q83" s="1">
        <v>2.16295072763719E-10</v>
      </c>
      <c r="R83" s="6">
        <v>2.7431421446384E-2</v>
      </c>
      <c r="S83" s="1">
        <v>9.54710194578846E-10</v>
      </c>
      <c r="T83" s="21">
        <v>1.37056097504408E-10</v>
      </c>
    </row>
    <row r="84" spans="2:22" x14ac:dyDescent="0.25">
      <c r="B84">
        <v>300</v>
      </c>
      <c r="C84">
        <v>33000</v>
      </c>
      <c r="D84">
        <v>1</v>
      </c>
      <c r="E84" s="1">
        <v>6.0000000000000002E-6</v>
      </c>
      <c r="F84" s="1">
        <v>6.0000000000000002E-6</v>
      </c>
      <c r="G84" s="1">
        <v>1.2E-5</v>
      </c>
      <c r="H84">
        <v>0.5</v>
      </c>
      <c r="I84">
        <v>1.3</v>
      </c>
      <c r="J84">
        <v>1</v>
      </c>
      <c r="K84">
        <v>0</v>
      </c>
      <c r="L84" s="1">
        <v>1.0402069024958501E-8</v>
      </c>
      <c r="M84" s="1">
        <v>1.5E-6</v>
      </c>
      <c r="N84" s="1">
        <v>5.0000000000000003E-10</v>
      </c>
      <c r="O84" s="2">
        <v>0.01</v>
      </c>
      <c r="P84" s="1">
        <v>8.8444276611656097E-10</v>
      </c>
      <c r="Q84" s="1">
        <v>3.1779194579173202E-10</v>
      </c>
      <c r="R84">
        <v>3.6605657237936802E-2</v>
      </c>
      <c r="S84" s="1">
        <v>1.43164252016378E-9</v>
      </c>
      <c r="T84" s="21">
        <v>1.3869279261948101E-10</v>
      </c>
    </row>
    <row r="85" spans="2:22" x14ac:dyDescent="0.25">
      <c r="B85">
        <v>300</v>
      </c>
      <c r="C85">
        <v>33000</v>
      </c>
      <c r="D85">
        <v>1</v>
      </c>
      <c r="E85" s="1">
        <v>6.0000000000000002E-6</v>
      </c>
      <c r="F85" s="1">
        <v>6.0000000000000002E-6</v>
      </c>
      <c r="G85" s="1">
        <v>1.2E-5</v>
      </c>
      <c r="H85">
        <v>0.5</v>
      </c>
      <c r="I85">
        <v>1.3</v>
      </c>
      <c r="J85">
        <v>1</v>
      </c>
      <c r="K85">
        <v>0</v>
      </c>
      <c r="L85" s="1">
        <v>1.0402069024958501E-8</v>
      </c>
      <c r="M85" s="1">
        <v>1.5E-6</v>
      </c>
      <c r="N85" s="1">
        <v>5.0000000000000003E-10</v>
      </c>
      <c r="O85" s="2">
        <v>0.01</v>
      </c>
      <c r="P85" s="1">
        <v>8.8684140161795498E-10</v>
      </c>
      <c r="Q85" s="1">
        <v>3.2257919443668501E-10</v>
      </c>
      <c r="R85">
        <v>2.99500831946755E-2</v>
      </c>
      <c r="S85" s="1">
        <v>1.4421492688194599E-9</v>
      </c>
      <c r="T85" s="21">
        <v>1.2028830112700099E-10</v>
      </c>
    </row>
    <row r="86" spans="2:22" x14ac:dyDescent="0.25">
      <c r="B86">
        <v>300</v>
      </c>
      <c r="C86">
        <v>33000</v>
      </c>
      <c r="D86">
        <v>1</v>
      </c>
      <c r="E86" s="1">
        <v>6.0000000000000002E-6</v>
      </c>
      <c r="F86" s="1">
        <v>6.0000000000000002E-6</v>
      </c>
      <c r="G86" s="1">
        <v>1.2E-5</v>
      </c>
      <c r="H86">
        <v>0.5</v>
      </c>
      <c r="I86">
        <v>1.3</v>
      </c>
      <c r="J86">
        <v>1</v>
      </c>
      <c r="K86">
        <v>0</v>
      </c>
      <c r="L86" s="1">
        <v>1.0402069024958501E-8</v>
      </c>
      <c r="M86" s="1">
        <v>1.5E-6</v>
      </c>
      <c r="N86" s="1">
        <v>5.0000000000000003E-10</v>
      </c>
      <c r="O86" s="2">
        <v>0.01</v>
      </c>
      <c r="P86" s="1">
        <v>8.85601399137291E-10</v>
      </c>
      <c r="Q86" s="1">
        <v>3.2175770733430798E-10</v>
      </c>
      <c r="R86">
        <v>3.6605657237936802E-2</v>
      </c>
      <c r="S86" s="1">
        <v>1.43498699110525E-9</v>
      </c>
      <c r="T86" s="21">
        <v>1.12122265210962E-10</v>
      </c>
    </row>
    <row r="87" spans="2:22" x14ac:dyDescent="0.25">
      <c r="B87">
        <v>300</v>
      </c>
      <c r="C87">
        <v>33000</v>
      </c>
      <c r="D87">
        <v>1</v>
      </c>
      <c r="E87" s="1">
        <v>6.0000000000000002E-6</v>
      </c>
      <c r="F87" s="1">
        <v>6.0000000000000002E-6</v>
      </c>
      <c r="G87" s="1">
        <v>1.2E-5</v>
      </c>
      <c r="H87">
        <v>0.5</v>
      </c>
      <c r="I87">
        <v>1.3</v>
      </c>
      <c r="J87">
        <v>1</v>
      </c>
      <c r="K87">
        <v>0</v>
      </c>
      <c r="L87" s="1">
        <v>1.0402069024958501E-8</v>
      </c>
      <c r="M87" s="1">
        <v>1.5E-6</v>
      </c>
      <c r="N87" s="1">
        <v>5.0000000000000003E-10</v>
      </c>
      <c r="O87" s="2">
        <v>0.01</v>
      </c>
      <c r="P87" s="1">
        <v>8.7929202420596503E-10</v>
      </c>
      <c r="Q87" s="1">
        <v>3.2127820254490501E-10</v>
      </c>
      <c r="R87">
        <v>3.9933444259567401E-2</v>
      </c>
      <c r="S87" s="1">
        <v>1.43350995007646E-9</v>
      </c>
      <c r="T87" s="21">
        <v>1.4553189466677399E-10</v>
      </c>
      <c r="U87" s="6">
        <f t="array" ref="U87">AVERAGE(T83:T87)</f>
        <v>1.3073827022572521E-10</v>
      </c>
      <c r="V87" s="6">
        <f t="array" ref="V87">STDEV(T83:T87)</f>
        <v>1.3944516745057952E-11</v>
      </c>
    </row>
    <row r="89" spans="2:22" x14ac:dyDescent="0.25">
      <c r="B89" s="6">
        <v>300</v>
      </c>
      <c r="C89" s="6">
        <v>50000</v>
      </c>
      <c r="D89" s="6">
        <v>1</v>
      </c>
      <c r="E89" s="1">
        <v>6.0000000000000002E-6</v>
      </c>
      <c r="F89" s="1">
        <v>6.0000000000000002E-6</v>
      </c>
      <c r="G89" s="1">
        <v>1.2E-5</v>
      </c>
      <c r="H89" s="6">
        <v>0.5</v>
      </c>
      <c r="I89" s="6">
        <v>1.3</v>
      </c>
      <c r="J89" s="6">
        <v>1</v>
      </c>
      <c r="K89" s="6">
        <v>0</v>
      </c>
      <c r="L89" s="1">
        <v>1.5760710643876401E-8</v>
      </c>
      <c r="M89" s="1">
        <v>1.5E-5</v>
      </c>
      <c r="N89" s="1">
        <v>5.0000000000000003E-10</v>
      </c>
      <c r="O89" s="2">
        <v>1E-3</v>
      </c>
      <c r="P89" s="1">
        <v>6.2606852693283399E-10</v>
      </c>
      <c r="Q89" s="1">
        <v>2.0817515660049799E-10</v>
      </c>
      <c r="R89" s="6">
        <v>4.2489377655586099E-3</v>
      </c>
      <c r="S89" s="1">
        <v>9.8806751858449607E-10</v>
      </c>
      <c r="T89" s="21">
        <v>2.34835128123733E-10</v>
      </c>
    </row>
    <row r="90" spans="2:22" x14ac:dyDescent="0.25">
      <c r="B90">
        <v>300</v>
      </c>
      <c r="C90">
        <v>50000</v>
      </c>
      <c r="D90">
        <v>1</v>
      </c>
      <c r="E90" s="1">
        <v>6.0000000000000002E-6</v>
      </c>
      <c r="F90" s="1">
        <v>6.0000000000000002E-6</v>
      </c>
      <c r="G90" s="1">
        <v>1.2E-5</v>
      </c>
      <c r="H90">
        <v>0.5</v>
      </c>
      <c r="I90">
        <v>1.3</v>
      </c>
      <c r="J90">
        <v>1</v>
      </c>
      <c r="K90">
        <v>0</v>
      </c>
      <c r="L90" s="1">
        <v>1.5760710643876401E-8</v>
      </c>
      <c r="M90" s="1">
        <v>1.5E-5</v>
      </c>
      <c r="N90" s="1">
        <v>5.0000000000000003E-10</v>
      </c>
      <c r="O90" s="2">
        <v>1E-3</v>
      </c>
      <c r="P90" s="1">
        <v>2.5525053875753801E-10</v>
      </c>
      <c r="Q90" s="1">
        <v>7.7862793314171203E-11</v>
      </c>
      <c r="R90">
        <v>2.49843847595253E-3</v>
      </c>
      <c r="S90" s="1">
        <v>4.0782549834014701E-10</v>
      </c>
      <c r="T90" s="21">
        <v>2.15867618912034E-10</v>
      </c>
    </row>
    <row r="91" spans="2:22" x14ac:dyDescent="0.25">
      <c r="B91">
        <v>300</v>
      </c>
      <c r="C91">
        <v>50000</v>
      </c>
      <c r="D91">
        <v>1</v>
      </c>
      <c r="E91" s="1">
        <v>6.0000000000000002E-6</v>
      </c>
      <c r="F91" s="1">
        <v>6.0000000000000002E-6</v>
      </c>
      <c r="G91" s="1">
        <v>1.2E-5</v>
      </c>
      <c r="H91">
        <v>0.5</v>
      </c>
      <c r="I91">
        <v>1.3</v>
      </c>
      <c r="J91">
        <v>1</v>
      </c>
      <c r="K91">
        <v>0</v>
      </c>
      <c r="L91" s="1">
        <v>1.5760710643876401E-8</v>
      </c>
      <c r="M91" s="1">
        <v>1.5E-5</v>
      </c>
      <c r="N91" s="1">
        <v>5.0000000000000003E-10</v>
      </c>
      <c r="O91" s="2">
        <v>1E-3</v>
      </c>
      <c r="P91" s="1">
        <v>2.2303532603745199E-10</v>
      </c>
      <c r="Q91" s="1">
        <v>7.8652926774058302E-11</v>
      </c>
      <c r="R91">
        <v>2.49843847595253E-3</v>
      </c>
      <c r="S91" s="1">
        <v>3.6247072799921102E-10</v>
      </c>
      <c r="T91" s="21">
        <v>1.6185575265393901E-10</v>
      </c>
    </row>
    <row r="92" spans="2:22" x14ac:dyDescent="0.25">
      <c r="B92">
        <v>300</v>
      </c>
      <c r="C92">
        <v>50000</v>
      </c>
      <c r="D92">
        <v>1</v>
      </c>
      <c r="E92" s="1">
        <v>6.0000000000000002E-6</v>
      </c>
      <c r="F92" s="1">
        <v>6.0000000000000002E-6</v>
      </c>
      <c r="G92" s="1">
        <v>1.2E-5</v>
      </c>
      <c r="H92">
        <v>0.5</v>
      </c>
      <c r="I92">
        <v>1.3</v>
      </c>
      <c r="J92">
        <v>1</v>
      </c>
      <c r="K92">
        <v>0</v>
      </c>
      <c r="L92" s="1">
        <v>1.5760710643876401E-8</v>
      </c>
      <c r="M92" s="1">
        <v>1.5E-5</v>
      </c>
      <c r="N92" s="1">
        <v>5.0000000000000003E-10</v>
      </c>
      <c r="O92" s="2">
        <v>1E-3</v>
      </c>
      <c r="P92" s="1">
        <v>2.4807722128932901E-10</v>
      </c>
      <c r="Q92" s="1">
        <v>9.4841388077788199E-11</v>
      </c>
      <c r="R92">
        <v>8.7445346658338498E-3</v>
      </c>
      <c r="S92" s="1">
        <v>3.9029914552041402E-10</v>
      </c>
      <c r="T92" s="21">
        <v>1.8256698455384799E-10</v>
      </c>
    </row>
    <row r="93" spans="2:22" x14ac:dyDescent="0.25">
      <c r="B93">
        <v>300</v>
      </c>
      <c r="C93">
        <v>50000</v>
      </c>
      <c r="D93">
        <v>1</v>
      </c>
      <c r="E93" s="1">
        <v>6.0000000000000002E-6</v>
      </c>
      <c r="F93" s="1">
        <v>6.0000000000000002E-6</v>
      </c>
      <c r="G93" s="1">
        <v>1.2E-5</v>
      </c>
      <c r="H93">
        <v>0.5</v>
      </c>
      <c r="I93">
        <v>1.3</v>
      </c>
      <c r="J93">
        <v>1</v>
      </c>
      <c r="K93">
        <v>0</v>
      </c>
      <c r="L93" s="1">
        <v>1.5760710643876401E-8</v>
      </c>
      <c r="M93" s="1">
        <v>1.5E-5</v>
      </c>
      <c r="N93" s="1">
        <v>5.0000000000000003E-10</v>
      </c>
      <c r="O93" s="2">
        <v>1E-3</v>
      </c>
      <c r="P93" s="1">
        <v>2.22600324611973E-10</v>
      </c>
      <c r="Q93" s="1">
        <v>7.8142914974563999E-11</v>
      </c>
      <c r="R93">
        <v>2.49843847595253E-3</v>
      </c>
      <c r="S93" s="1">
        <v>3.4857384657626098E-10</v>
      </c>
      <c r="T93" s="21">
        <v>1.6765815873226601E-10</v>
      </c>
      <c r="U93" s="6">
        <f t="array" ref="U93">AVERAGE(T89:T93)</f>
        <v>1.92556728595164E-10</v>
      </c>
      <c r="V93" s="6">
        <f t="array" ref="V93">STDEV(T89:T93)</f>
        <v>3.1595665703679766E-11</v>
      </c>
    </row>
    <row r="94" spans="2:22" x14ac:dyDescent="0.25">
      <c r="B94" s="6">
        <v>300</v>
      </c>
      <c r="C94" s="6">
        <v>50000</v>
      </c>
      <c r="D94" s="6">
        <v>1</v>
      </c>
      <c r="E94" s="1">
        <v>6.0000000000000002E-6</v>
      </c>
      <c r="F94" s="1">
        <v>6.0000000000000002E-6</v>
      </c>
      <c r="G94" s="1">
        <v>1.2E-5</v>
      </c>
      <c r="H94" s="6">
        <v>0.5</v>
      </c>
      <c r="I94" s="6">
        <v>1.3</v>
      </c>
      <c r="J94" s="6">
        <v>1</v>
      </c>
      <c r="K94" s="6">
        <v>0</v>
      </c>
      <c r="L94" s="1">
        <v>1.5760710643876401E-8</v>
      </c>
      <c r="M94" s="6">
        <v>1.4999999999999999E-4</v>
      </c>
      <c r="N94" s="1">
        <v>5.0000000000000003E-10</v>
      </c>
      <c r="O94" s="2">
        <v>1E-4</v>
      </c>
      <c r="P94" s="1">
        <v>4.6443964746691002E-10</v>
      </c>
      <c r="Q94" s="1">
        <v>1.57043398739964E-10</v>
      </c>
      <c r="R94" s="6">
        <v>3.7499062523436901E-4</v>
      </c>
      <c r="S94" s="1">
        <v>6.9816555934539196E-10</v>
      </c>
      <c r="T94" s="21">
        <v>1.7409384163393499E-10</v>
      </c>
    </row>
    <row r="95" spans="2:22" x14ac:dyDescent="0.25">
      <c r="B95">
        <v>300</v>
      </c>
      <c r="C95">
        <v>50000</v>
      </c>
      <c r="D95">
        <v>1</v>
      </c>
      <c r="E95" s="1">
        <v>6.0000000000000002E-6</v>
      </c>
      <c r="F95" s="1">
        <v>6.0000000000000002E-6</v>
      </c>
      <c r="G95" s="1">
        <v>1.2E-5</v>
      </c>
      <c r="H95">
        <v>0.5</v>
      </c>
      <c r="I95">
        <v>1.3</v>
      </c>
      <c r="J95">
        <v>1</v>
      </c>
      <c r="K95">
        <v>0</v>
      </c>
      <c r="L95" s="1">
        <v>1.5760710643876401E-8</v>
      </c>
      <c r="M95">
        <v>1.4999999999999999E-4</v>
      </c>
      <c r="N95" s="1">
        <v>5.0000000000000003E-10</v>
      </c>
      <c r="O95" s="2">
        <v>1E-4</v>
      </c>
      <c r="P95" s="1">
        <v>3.1704898353835798E-10</v>
      </c>
      <c r="Q95" s="1">
        <v>1.0619219051859599E-10</v>
      </c>
      <c r="R95">
        <v>1.2499218798825101E-4</v>
      </c>
      <c r="S95" s="1">
        <v>4.5259802951173801E-10</v>
      </c>
      <c r="T95" s="21">
        <v>3.6500853115423302E-10</v>
      </c>
    </row>
    <row r="96" spans="2:22" x14ac:dyDescent="0.25">
      <c r="B96">
        <v>300</v>
      </c>
      <c r="C96">
        <v>50000</v>
      </c>
      <c r="D96">
        <v>1</v>
      </c>
      <c r="E96" s="1">
        <v>6.0000000000000002E-6</v>
      </c>
      <c r="F96" s="1">
        <v>6.0000000000000002E-6</v>
      </c>
      <c r="G96" s="1">
        <v>1.2E-5</v>
      </c>
      <c r="H96">
        <v>0.5</v>
      </c>
      <c r="I96">
        <v>1.3</v>
      </c>
      <c r="J96">
        <v>1</v>
      </c>
      <c r="K96">
        <v>0</v>
      </c>
      <c r="L96" s="1">
        <v>1.5760710643876401E-8</v>
      </c>
      <c r="M96">
        <v>1.4999999999999999E-4</v>
      </c>
      <c r="N96" s="1">
        <v>5.0000000000000003E-10</v>
      </c>
      <c r="O96" s="2">
        <v>1E-4</v>
      </c>
      <c r="P96" s="1">
        <v>2.5914824327665198E-10</v>
      </c>
      <c r="Q96" s="1">
        <v>7.4071879967105297E-11</v>
      </c>
      <c r="R96">
        <v>4.9996875195300295E-4</v>
      </c>
      <c r="S96" s="1">
        <v>3.5909925124220701E-10</v>
      </c>
      <c r="T96" s="21">
        <v>1.8115115786233701E-10</v>
      </c>
    </row>
    <row r="97" spans="2:22" x14ac:dyDescent="0.25">
      <c r="B97">
        <v>300</v>
      </c>
      <c r="C97">
        <v>50000</v>
      </c>
      <c r="D97">
        <v>1</v>
      </c>
      <c r="E97" s="1">
        <v>6.0000000000000002E-6</v>
      </c>
      <c r="F97" s="1">
        <v>6.0000000000000002E-6</v>
      </c>
      <c r="G97" s="1">
        <v>1.2E-5</v>
      </c>
      <c r="H97">
        <v>0.5</v>
      </c>
      <c r="I97">
        <v>1.3</v>
      </c>
      <c r="J97">
        <v>1</v>
      </c>
      <c r="K97">
        <v>0</v>
      </c>
      <c r="L97" s="1">
        <v>1.5760710643876401E-8</v>
      </c>
      <c r="M97">
        <v>1.4999999999999999E-4</v>
      </c>
      <c r="N97" s="1">
        <v>5.0000000000000003E-10</v>
      </c>
      <c r="O97" s="2">
        <v>1E-4</v>
      </c>
      <c r="P97" s="1">
        <v>2.5156619678406702E-10</v>
      </c>
      <c r="Q97" s="1">
        <v>8.9779480844227703E-11</v>
      </c>
      <c r="R97">
        <v>4.3747265795887798E-4</v>
      </c>
      <c r="S97" s="1">
        <v>4.0478092931323901E-10</v>
      </c>
      <c r="T97" s="21">
        <v>2.3369700957324098E-10</v>
      </c>
    </row>
    <row r="98" spans="2:22" x14ac:dyDescent="0.25">
      <c r="B98">
        <v>300</v>
      </c>
      <c r="C98">
        <v>50000</v>
      </c>
      <c r="D98">
        <v>1</v>
      </c>
      <c r="E98" s="1">
        <v>6.0000000000000002E-6</v>
      </c>
      <c r="F98" s="1">
        <v>6.0000000000000002E-6</v>
      </c>
      <c r="G98" s="1">
        <v>1.2E-5</v>
      </c>
      <c r="H98">
        <v>0.5</v>
      </c>
      <c r="I98">
        <v>1.3</v>
      </c>
      <c r="J98">
        <v>1</v>
      </c>
      <c r="K98">
        <v>0</v>
      </c>
      <c r="L98" s="1">
        <v>1.5760710643876401E-8</v>
      </c>
      <c r="M98">
        <v>1.4999999999999999E-4</v>
      </c>
      <c r="N98" s="1">
        <v>5.0000000000000003E-10</v>
      </c>
      <c r="O98" s="2">
        <v>1E-4</v>
      </c>
      <c r="P98" s="1">
        <v>2.15148571927366E-10</v>
      </c>
      <c r="Q98" s="1">
        <v>7.58972304084867E-11</v>
      </c>
      <c r="R98">
        <v>4.9996875195300295E-4</v>
      </c>
      <c r="S98" s="1">
        <v>3.3945917316459901E-10</v>
      </c>
      <c r="T98" s="21">
        <v>1.2542294406721399E-10</v>
      </c>
      <c r="U98" s="6">
        <f t="array" ref="U98">AVERAGE(T94:T98)</f>
        <v>2.1587469685819202E-10</v>
      </c>
      <c r="V98" s="6">
        <f t="array" ref="V98">STDEV(T94:T98)</f>
        <v>9.1776112045808522E-11</v>
      </c>
    </row>
    <row r="99" spans="2:22" x14ac:dyDescent="0.25">
      <c r="B99" s="6">
        <v>300</v>
      </c>
      <c r="C99" s="6">
        <v>50000</v>
      </c>
      <c r="D99" s="6">
        <v>1</v>
      </c>
      <c r="E99" s="1">
        <v>6.0000000000000002E-6</v>
      </c>
      <c r="F99" s="1">
        <v>6.0000000000000002E-6</v>
      </c>
      <c r="G99" s="1">
        <v>1.2E-5</v>
      </c>
      <c r="H99" s="6">
        <v>0.5</v>
      </c>
      <c r="I99" s="6">
        <v>1.3</v>
      </c>
      <c r="J99" s="6">
        <v>1</v>
      </c>
      <c r="K99" s="6">
        <v>0</v>
      </c>
      <c r="L99" s="1">
        <v>1.5760710643876401E-8</v>
      </c>
      <c r="M99" s="6">
        <v>1.5E-3</v>
      </c>
      <c r="N99" s="1">
        <v>5.0000000000000003E-10</v>
      </c>
      <c r="O99" s="17">
        <v>1.0000000000000001E-5</v>
      </c>
      <c r="P99" s="1">
        <v>1.72120387710878E-10</v>
      </c>
      <c r="Q99" s="1">
        <v>7.5140673109776295E-11</v>
      </c>
      <c r="R99" s="1">
        <v>6.9999825000437505E-5</v>
      </c>
      <c r="S99" s="1">
        <v>3.5438494284678499E-10</v>
      </c>
      <c r="T99" s="21">
        <v>1.4119933242187601E-10</v>
      </c>
    </row>
    <row r="100" spans="2:22" x14ac:dyDescent="0.25">
      <c r="B100">
        <v>300</v>
      </c>
      <c r="C100">
        <v>50000</v>
      </c>
      <c r="D100">
        <v>1</v>
      </c>
      <c r="E100" s="1">
        <v>6.0000000000000002E-6</v>
      </c>
      <c r="F100" s="1">
        <v>6.0000000000000002E-6</v>
      </c>
      <c r="G100" s="1">
        <v>1.2E-5</v>
      </c>
      <c r="H100">
        <v>0.5</v>
      </c>
      <c r="I100">
        <v>1.3</v>
      </c>
      <c r="J100">
        <v>1</v>
      </c>
      <c r="K100">
        <v>0</v>
      </c>
      <c r="L100" s="1">
        <v>1.5760710643876401E-8</v>
      </c>
      <c r="M100">
        <v>1.5E-3</v>
      </c>
      <c r="N100" s="1">
        <v>5.0000000000000003E-10</v>
      </c>
      <c r="O100" s="17">
        <v>1.0000000000000001E-5</v>
      </c>
      <c r="P100" s="1">
        <v>1.3446264805077299E-10</v>
      </c>
      <c r="Q100" s="1">
        <v>3.7625894504876503E-11</v>
      </c>
      <c r="R100" s="1">
        <v>7.49995312529297E-5</v>
      </c>
      <c r="S100" s="1">
        <v>2.3575182427062398E-10</v>
      </c>
      <c r="T100" s="21">
        <v>1.3027983036545101E-10</v>
      </c>
    </row>
    <row r="101" spans="2:22" x14ac:dyDescent="0.25">
      <c r="B101">
        <v>300</v>
      </c>
      <c r="C101">
        <v>50000</v>
      </c>
      <c r="D101">
        <v>1</v>
      </c>
      <c r="E101" s="1">
        <v>6.0000000000000002E-6</v>
      </c>
      <c r="F101" s="1">
        <v>6.0000000000000002E-6</v>
      </c>
      <c r="G101" s="1">
        <v>1.2E-5</v>
      </c>
      <c r="H101">
        <v>0.5</v>
      </c>
      <c r="I101">
        <v>1.3</v>
      </c>
      <c r="J101">
        <v>1</v>
      </c>
      <c r="K101">
        <v>0</v>
      </c>
      <c r="L101" s="1">
        <v>1.5760710643876401E-8</v>
      </c>
      <c r="M101">
        <v>1.5E-3</v>
      </c>
      <c r="N101" s="1">
        <v>5.0000000000000003E-10</v>
      </c>
      <c r="O101" s="17">
        <v>1.0000000000000001E-5</v>
      </c>
      <c r="P101" s="1">
        <v>1.61957736265109E-10</v>
      </c>
      <c r="Q101" s="1">
        <v>7.1914604863052497E-11</v>
      </c>
      <c r="R101" s="1">
        <v>3.1249804688720698E-5</v>
      </c>
      <c r="S101" s="1">
        <v>3.1343539139031798E-10</v>
      </c>
      <c r="T101" s="21">
        <v>2.0481711470973301E-10</v>
      </c>
    </row>
    <row r="102" spans="2:22" x14ac:dyDescent="0.25">
      <c r="B102">
        <v>300</v>
      </c>
      <c r="C102">
        <v>50000</v>
      </c>
      <c r="D102">
        <v>1</v>
      </c>
      <c r="E102" s="1">
        <v>6.0000000000000002E-6</v>
      </c>
      <c r="F102" s="1">
        <v>6.0000000000000002E-6</v>
      </c>
      <c r="G102" s="1">
        <v>1.2E-5</v>
      </c>
      <c r="H102">
        <v>0.5</v>
      </c>
      <c r="I102">
        <v>1.3</v>
      </c>
      <c r="J102">
        <v>1</v>
      </c>
      <c r="K102">
        <v>0</v>
      </c>
      <c r="L102" s="1">
        <v>1.5760710643876401E-8</v>
      </c>
      <c r="M102">
        <v>1.5E-3</v>
      </c>
      <c r="N102" s="1">
        <v>5.0000000000000003E-10</v>
      </c>
      <c r="O102" s="17">
        <v>1.0000000000000001E-5</v>
      </c>
      <c r="P102" s="1">
        <v>2.4212685012374999E-10</v>
      </c>
      <c r="Q102" s="1">
        <v>6.6137208225715806E-11</v>
      </c>
      <c r="R102" s="1">
        <v>5.6249648439697299E-5</v>
      </c>
      <c r="S102" s="1">
        <v>3.57734493817786E-10</v>
      </c>
      <c r="T102" s="21">
        <v>2.4935508665774598E-10</v>
      </c>
    </row>
    <row r="103" spans="2:22" x14ac:dyDescent="0.25">
      <c r="B103">
        <v>300</v>
      </c>
      <c r="C103">
        <v>50000</v>
      </c>
      <c r="D103">
        <v>1</v>
      </c>
      <c r="E103" s="1">
        <v>6.0000000000000002E-6</v>
      </c>
      <c r="F103" s="1">
        <v>6.0000000000000002E-6</v>
      </c>
      <c r="G103" s="1">
        <v>1.2E-5</v>
      </c>
      <c r="H103">
        <v>0.5</v>
      </c>
      <c r="I103">
        <v>1.3</v>
      </c>
      <c r="J103">
        <v>1</v>
      </c>
      <c r="K103">
        <v>0</v>
      </c>
      <c r="L103" s="1">
        <v>1.5760710643876401E-8</v>
      </c>
      <c r="M103">
        <v>1.5E-3</v>
      </c>
      <c r="N103" s="1">
        <v>5.0000000000000003E-10</v>
      </c>
      <c r="O103" s="17">
        <v>1.0000000000000001E-5</v>
      </c>
      <c r="P103" s="1">
        <v>1.49218855450054E-10</v>
      </c>
      <c r="Q103" s="1">
        <v>1.01028480665425E-10</v>
      </c>
      <c r="R103" s="1">
        <v>4.99996875019531E-5</v>
      </c>
      <c r="S103" s="1">
        <v>3.2790115767092598E-10</v>
      </c>
      <c r="T103" s="21">
        <v>-3.0250548178451498E-11</v>
      </c>
      <c r="U103" s="6">
        <f t="array" ref="U103">AVERAGE(T99:T103)</f>
        <v>1.390801631952709E-10</v>
      </c>
      <c r="V103" s="6">
        <f t="array" ref="V103">STDEV(T99:T103)</f>
        <v>1.0634464265952347E-10</v>
      </c>
    </row>
    <row r="104" spans="2:22" x14ac:dyDescent="0.25">
      <c r="B104" s="6">
        <v>300</v>
      </c>
      <c r="C104" s="6">
        <v>50000</v>
      </c>
      <c r="D104" s="6">
        <v>1</v>
      </c>
      <c r="E104" s="1">
        <v>6.0000000000000002E-6</v>
      </c>
      <c r="F104" s="1">
        <v>6.0000000000000002E-6</v>
      </c>
      <c r="G104" s="1">
        <v>1.2E-5</v>
      </c>
      <c r="H104" s="6">
        <v>0.5</v>
      </c>
      <c r="I104" s="6">
        <v>1.3</v>
      </c>
      <c r="J104" s="6">
        <v>1</v>
      </c>
      <c r="K104" s="6">
        <v>0</v>
      </c>
      <c r="L104" s="1">
        <v>1.5760710643876401E-8</v>
      </c>
      <c r="M104" s="6">
        <v>1.4999999999999999E-2</v>
      </c>
      <c r="N104" s="1">
        <v>5.0000000000000003E-10</v>
      </c>
      <c r="O104" s="17">
        <v>9.9999999999999995E-7</v>
      </c>
      <c r="P104" s="1">
        <v>7.25172432636049E-11</v>
      </c>
      <c r="Q104" s="1">
        <v>6.9498896463733402E-11</v>
      </c>
      <c r="R104" s="1">
        <v>8.9999977500005598E-6</v>
      </c>
      <c r="S104" s="1">
        <v>2.6820337972903799E-10</v>
      </c>
      <c r="T104" s="21">
        <v>-4.7683781700813699E-11</v>
      </c>
    </row>
    <row r="105" spans="2:22" x14ac:dyDescent="0.25">
      <c r="B105">
        <v>300</v>
      </c>
      <c r="C105">
        <v>50000</v>
      </c>
      <c r="D105">
        <v>1</v>
      </c>
      <c r="E105" s="1">
        <v>6.0000000000000002E-6</v>
      </c>
      <c r="F105" s="1">
        <v>6.0000000000000002E-6</v>
      </c>
      <c r="G105" s="1">
        <v>1.2E-5</v>
      </c>
      <c r="H105">
        <v>0.5</v>
      </c>
      <c r="I105">
        <v>1.3</v>
      </c>
      <c r="J105">
        <v>1</v>
      </c>
      <c r="K105">
        <v>0</v>
      </c>
      <c r="L105" s="1">
        <v>1.5760710643876401E-8</v>
      </c>
      <c r="M105">
        <v>1.4999999999999999E-2</v>
      </c>
      <c r="N105" s="1">
        <v>5.0000000000000003E-10</v>
      </c>
      <c r="O105" s="17">
        <v>9.9999999999999995E-7</v>
      </c>
      <c r="P105" s="1">
        <v>1.0251527505976E-10</v>
      </c>
      <c r="Q105" s="1">
        <v>6.4521746309639501E-11</v>
      </c>
      <c r="R105" s="1">
        <v>6.8749957031276898E-6</v>
      </c>
      <c r="S105" s="1">
        <v>2.9728707790180502E-10</v>
      </c>
      <c r="T105" s="21">
        <v>5.5821096476037499E-11</v>
      </c>
    </row>
    <row r="106" spans="2:22" x14ac:dyDescent="0.25">
      <c r="B106">
        <v>300</v>
      </c>
      <c r="C106">
        <v>50000</v>
      </c>
      <c r="D106">
        <v>1</v>
      </c>
      <c r="E106" s="1">
        <v>6.0000000000000002E-6</v>
      </c>
      <c r="F106" s="1">
        <v>6.0000000000000002E-6</v>
      </c>
      <c r="G106" s="1">
        <v>1.2E-5</v>
      </c>
      <c r="H106">
        <v>0.5</v>
      </c>
      <c r="I106">
        <v>1.3</v>
      </c>
      <c r="J106">
        <v>1</v>
      </c>
      <c r="K106">
        <v>0</v>
      </c>
      <c r="L106" s="1">
        <v>1.5760710643876401E-8</v>
      </c>
      <c r="M106">
        <v>1.4999999999999999E-2</v>
      </c>
      <c r="N106" s="1">
        <v>5.0000000000000003E-10</v>
      </c>
      <c r="O106" s="17">
        <v>9.9999999999999995E-7</v>
      </c>
      <c r="P106" s="1">
        <v>5.2516597824088498E-11</v>
      </c>
      <c r="Q106" s="1">
        <v>7.8416431630585101E-11</v>
      </c>
      <c r="R106" s="1">
        <v>9.1666590277841403E-6</v>
      </c>
      <c r="S106" s="1">
        <v>2.5960354117364099E-10</v>
      </c>
      <c r="T106" s="21">
        <v>2.0976749289878901E-11</v>
      </c>
    </row>
    <row r="107" spans="2:22" x14ac:dyDescent="0.25">
      <c r="B107">
        <v>300</v>
      </c>
      <c r="C107">
        <v>50000</v>
      </c>
      <c r="D107">
        <v>1</v>
      </c>
      <c r="E107" s="1">
        <v>6.0000000000000002E-6</v>
      </c>
      <c r="F107" s="1">
        <v>6.0000000000000002E-6</v>
      </c>
      <c r="G107" s="1">
        <v>1.2E-5</v>
      </c>
      <c r="H107">
        <v>0.5</v>
      </c>
      <c r="I107">
        <v>1.3</v>
      </c>
      <c r="J107">
        <v>1</v>
      </c>
      <c r="K107">
        <v>0</v>
      </c>
      <c r="L107" s="1">
        <v>1.5760710643876401E-8</v>
      </c>
      <c r="M107">
        <v>1.4999999999999999E-2</v>
      </c>
      <c r="N107" s="1">
        <v>5.0000000000000003E-10</v>
      </c>
      <c r="O107" s="17">
        <v>9.9999999999999995E-7</v>
      </c>
      <c r="P107" s="1">
        <v>8.1002830451662299E-11</v>
      </c>
      <c r="Q107" s="1">
        <v>5.2484526757906903E-11</v>
      </c>
      <c r="R107" s="1">
        <v>8.1249949218781705E-6</v>
      </c>
      <c r="S107" s="1">
        <v>2.5117533478116498E-10</v>
      </c>
      <c r="T107" s="21">
        <v>7.0303536296695796E-11</v>
      </c>
    </row>
    <row r="108" spans="2:22" x14ac:dyDescent="0.25">
      <c r="B108">
        <v>300</v>
      </c>
      <c r="C108">
        <v>50000</v>
      </c>
      <c r="D108">
        <v>1</v>
      </c>
      <c r="E108" s="1">
        <v>6.0000000000000002E-6</v>
      </c>
      <c r="F108" s="1">
        <v>6.0000000000000002E-6</v>
      </c>
      <c r="G108" s="1">
        <v>1.2E-5</v>
      </c>
      <c r="H108">
        <v>0.5</v>
      </c>
      <c r="I108">
        <v>1.3</v>
      </c>
      <c r="J108">
        <v>1</v>
      </c>
      <c r="K108">
        <v>0</v>
      </c>
      <c r="L108" s="1">
        <v>1.5760710643876401E-8</v>
      </c>
      <c r="M108">
        <v>1.4999999999999999E-2</v>
      </c>
      <c r="N108" s="1">
        <v>5.0000000000000003E-10</v>
      </c>
      <c r="O108" s="17">
        <v>9.9999999999999995E-7</v>
      </c>
      <c r="P108" s="1">
        <v>8.7282115917671995E-11</v>
      </c>
      <c r="Q108" s="1">
        <v>5.3337028809078001E-11</v>
      </c>
      <c r="R108" s="1">
        <v>3.74999765625146E-6</v>
      </c>
      <c r="S108" s="1">
        <v>2.81294793266159E-10</v>
      </c>
      <c r="T108" s="21">
        <v>4.42694202111802E-11</v>
      </c>
      <c r="U108" s="6">
        <f t="array" ref="U108">AVERAGE(T104:T108)</f>
        <v>2.8737404114595744E-11</v>
      </c>
      <c r="V108" s="6">
        <f t="array" ref="V108">STDEV(T104:T108)</f>
        <v>4.6376013911491279E-11</v>
      </c>
    </row>
    <row r="109" spans="2:22" x14ac:dyDescent="0.25">
      <c r="B109">
        <v>300</v>
      </c>
      <c r="C109">
        <v>50000</v>
      </c>
      <c r="D109">
        <v>1</v>
      </c>
      <c r="E109" s="1">
        <v>6.0000000000000002E-6</v>
      </c>
      <c r="F109" s="1">
        <v>6.0000000000000002E-6</v>
      </c>
      <c r="G109" s="1">
        <v>1.2E-5</v>
      </c>
      <c r="H109">
        <v>0.5</v>
      </c>
      <c r="I109">
        <v>1.3</v>
      </c>
      <c r="J109">
        <v>1</v>
      </c>
      <c r="K109">
        <v>0</v>
      </c>
      <c r="L109" s="1">
        <v>1.5760710643876401E-8</v>
      </c>
      <c r="M109">
        <v>0.03</v>
      </c>
      <c r="N109" s="1">
        <v>5.0000000000000003E-10</v>
      </c>
      <c r="O109" s="17">
        <v>4.9999999999999998E-7</v>
      </c>
      <c r="P109" s="1">
        <v>7.9624450681105999E-11</v>
      </c>
      <c r="Q109" s="1">
        <v>6.1290927276911894E-11</v>
      </c>
      <c r="R109" s="1">
        <v>5.4166644097231596E-6</v>
      </c>
      <c r="S109" s="1">
        <v>2.5104300328069599E-10</v>
      </c>
      <c r="T109" s="21">
        <v>3.4075193296656298E-11</v>
      </c>
    </row>
    <row r="110" spans="2:22" x14ac:dyDescent="0.25">
      <c r="B110">
        <v>300</v>
      </c>
      <c r="C110">
        <v>50000</v>
      </c>
      <c r="D110">
        <v>1</v>
      </c>
      <c r="E110" s="1">
        <v>6.0000000000000002E-6</v>
      </c>
      <c r="F110" s="1">
        <v>6.0000000000000002E-6</v>
      </c>
      <c r="G110" s="1">
        <v>1.2E-5</v>
      </c>
      <c r="H110">
        <v>0.5</v>
      </c>
      <c r="I110">
        <v>1.3</v>
      </c>
      <c r="J110">
        <v>1</v>
      </c>
      <c r="K110">
        <v>0</v>
      </c>
      <c r="L110" s="1">
        <v>1.5760710643876401E-8</v>
      </c>
      <c r="M110">
        <v>0.03</v>
      </c>
      <c r="N110" s="1">
        <v>5.0000000000000003E-10</v>
      </c>
      <c r="O110" s="17">
        <v>4.9999999999999998E-7</v>
      </c>
      <c r="P110" s="1">
        <v>9.1945669557722099E-11</v>
      </c>
      <c r="Q110" s="1">
        <v>6.5107133396053794E-11</v>
      </c>
      <c r="R110" s="1">
        <v>4.5833314236119101E-6</v>
      </c>
      <c r="S110" s="1">
        <v>2.9346735282149798E-10</v>
      </c>
      <c r="T110" s="21">
        <v>4.49021603580452E-11</v>
      </c>
    </row>
    <row r="111" spans="2:22" x14ac:dyDescent="0.25">
      <c r="B111">
        <v>300</v>
      </c>
      <c r="C111">
        <v>50000</v>
      </c>
      <c r="D111">
        <v>1</v>
      </c>
      <c r="E111" s="1">
        <v>6.0000000000000002E-6</v>
      </c>
      <c r="F111" s="1">
        <v>6.0000000000000002E-6</v>
      </c>
      <c r="G111" s="1">
        <v>1.2E-5</v>
      </c>
      <c r="H111">
        <v>0.5</v>
      </c>
      <c r="I111">
        <v>1.3</v>
      </c>
      <c r="J111">
        <v>1</v>
      </c>
      <c r="K111">
        <v>0</v>
      </c>
      <c r="L111" s="1">
        <v>1.5760710643876401E-8</v>
      </c>
      <c r="M111">
        <v>0.03</v>
      </c>
      <c r="N111" s="1">
        <v>5.0000000000000003E-10</v>
      </c>
      <c r="O111" s="17">
        <v>4.9999999999999998E-7</v>
      </c>
      <c r="P111" s="1">
        <v>5.3741600984157398E-11</v>
      </c>
      <c r="Q111" s="1">
        <v>5.44437479336591E-11</v>
      </c>
      <c r="R111" s="1">
        <v>4.3749986328129303E-6</v>
      </c>
      <c r="S111" s="1">
        <v>2.2727621433157099E-10</v>
      </c>
      <c r="T111" s="21">
        <v>2.05502889841484E-11</v>
      </c>
    </row>
    <row r="112" spans="2:22" x14ac:dyDescent="0.25">
      <c r="B112">
        <v>300</v>
      </c>
      <c r="C112">
        <v>50000</v>
      </c>
      <c r="D112">
        <v>1</v>
      </c>
      <c r="E112" s="1">
        <v>6.0000000000000002E-6</v>
      </c>
      <c r="F112" s="1">
        <v>6.0000000000000002E-6</v>
      </c>
      <c r="G112" s="1">
        <v>1.2E-5</v>
      </c>
      <c r="H112">
        <v>0.5</v>
      </c>
      <c r="I112">
        <v>1.3</v>
      </c>
      <c r="J112">
        <v>1</v>
      </c>
      <c r="K112">
        <v>0</v>
      </c>
      <c r="L112" s="1">
        <v>1.5760710643876401E-8</v>
      </c>
      <c r="M112">
        <v>0.03</v>
      </c>
      <c r="N112" s="1">
        <v>5.0000000000000003E-10</v>
      </c>
      <c r="O112" s="17">
        <v>4.9999999999999998E-7</v>
      </c>
      <c r="P112" s="1">
        <v>6.4511410995320302E-11</v>
      </c>
      <c r="Q112" s="1">
        <v>6.4118754286432198E-11</v>
      </c>
      <c r="R112" s="1">
        <v>3.4374989257815898E-6</v>
      </c>
      <c r="S112" s="1">
        <v>2.8668745492743802E-10</v>
      </c>
      <c r="T112" s="21">
        <v>2.6228304505273199E-12</v>
      </c>
    </row>
    <row r="113" spans="2:22" x14ac:dyDescent="0.25">
      <c r="B113">
        <v>300</v>
      </c>
      <c r="C113">
        <v>50000</v>
      </c>
      <c r="D113">
        <v>1</v>
      </c>
      <c r="E113" s="1">
        <v>6.0000000000000002E-6</v>
      </c>
      <c r="F113" s="1">
        <v>6.0000000000000002E-6</v>
      </c>
      <c r="G113" s="1">
        <v>1.2E-5</v>
      </c>
      <c r="H113">
        <v>0.5</v>
      </c>
      <c r="I113">
        <v>1.3</v>
      </c>
      <c r="J113">
        <v>1</v>
      </c>
      <c r="K113">
        <v>0</v>
      </c>
      <c r="L113" s="1">
        <v>1.5760710643876401E-8</v>
      </c>
      <c r="M113">
        <v>0.03</v>
      </c>
      <c r="N113" s="1">
        <v>5.0000000000000003E-10</v>
      </c>
      <c r="O113" s="17">
        <v>4.9999999999999998E-7</v>
      </c>
      <c r="P113" s="1">
        <v>6.5753508724242795E-11</v>
      </c>
      <c r="Q113" s="1">
        <v>5.46994604376139E-11</v>
      </c>
      <c r="R113" s="1">
        <v>2.4999992187502401E-6</v>
      </c>
      <c r="S113" s="1">
        <v>2.43991908756569E-10</v>
      </c>
      <c r="T113" s="21">
        <v>-3.6539271151325103E-11</v>
      </c>
    </row>
    <row r="114" spans="2:22" x14ac:dyDescent="0.25">
      <c r="B114">
        <v>300</v>
      </c>
      <c r="C114">
        <v>50000</v>
      </c>
      <c r="D114">
        <v>1</v>
      </c>
      <c r="E114" s="1">
        <v>6.0000000000000002E-6</v>
      </c>
      <c r="F114" s="1">
        <v>6.0000000000000002E-6</v>
      </c>
      <c r="G114" s="1">
        <v>1.2E-5</v>
      </c>
      <c r="H114">
        <v>0.5</v>
      </c>
      <c r="I114">
        <v>1.3</v>
      </c>
      <c r="J114">
        <v>1</v>
      </c>
      <c r="K114">
        <v>0</v>
      </c>
      <c r="L114" s="1">
        <v>1.5760710643876401E-8</v>
      </c>
      <c r="M114">
        <v>0.03</v>
      </c>
      <c r="N114" s="1">
        <v>5.0000000000000003E-10</v>
      </c>
      <c r="O114" s="17">
        <v>4.9999999999999998E-7</v>
      </c>
      <c r="P114" s="1">
        <v>2.5866245809874899E-11</v>
      </c>
      <c r="Q114" s="1">
        <v>5.0934532093021001E-11</v>
      </c>
      <c r="R114" s="1">
        <v>5.8333309027787902E-6</v>
      </c>
      <c r="S114" s="1">
        <v>2.3512154615991398E-10</v>
      </c>
      <c r="T114" s="21">
        <v>-4.6168548477385198E-11</v>
      </c>
    </row>
    <row r="115" spans="2:22" x14ac:dyDescent="0.25">
      <c r="B115">
        <v>300</v>
      </c>
      <c r="C115">
        <v>50000</v>
      </c>
      <c r="D115">
        <v>1</v>
      </c>
      <c r="E115" s="1">
        <v>6.0000000000000002E-6</v>
      </c>
      <c r="F115" s="1">
        <v>6.0000000000000002E-6</v>
      </c>
      <c r="G115" s="1">
        <v>1.2E-5</v>
      </c>
      <c r="H115">
        <v>0.5</v>
      </c>
      <c r="I115">
        <v>1.3</v>
      </c>
      <c r="J115">
        <v>1</v>
      </c>
      <c r="K115">
        <v>0</v>
      </c>
      <c r="L115" s="1">
        <v>1.5760710643876401E-8</v>
      </c>
      <c r="M115">
        <v>0.03</v>
      </c>
      <c r="N115" s="1">
        <v>5.0000000000000003E-10</v>
      </c>
      <c r="O115" s="17">
        <v>4.9999999999999998E-7</v>
      </c>
      <c r="P115" s="1">
        <v>5.2715096212443E-11</v>
      </c>
      <c r="Q115" s="1">
        <v>5.66956669045853E-11</v>
      </c>
      <c r="R115" s="1">
        <v>3.7499984375006501E-6</v>
      </c>
      <c r="S115" s="1">
        <v>2.2027257608301501E-10</v>
      </c>
      <c r="T115" s="21">
        <v>2.2654224404111902E-11</v>
      </c>
      <c r="U115" s="1">
        <f>AVERAGE(T109:T115)</f>
        <v>6.0138396949684045E-12</v>
      </c>
      <c r="V115" s="6">
        <f>STDEV(T109:T115)</f>
        <v>3.4960023915231767E-11</v>
      </c>
    </row>
    <row r="116" spans="2:22" s="6" customFormat="1" x14ac:dyDescent="0.25">
      <c r="B116" s="6">
        <v>300</v>
      </c>
      <c r="C116" s="6">
        <v>50000</v>
      </c>
      <c r="D116" s="6">
        <v>1</v>
      </c>
      <c r="E116" s="1">
        <v>6.0000000000000002E-6</v>
      </c>
      <c r="F116" s="1">
        <v>6.0000000000000002E-6</v>
      </c>
      <c r="G116" s="1">
        <v>1.2E-5</v>
      </c>
      <c r="H116" s="6">
        <v>0.5</v>
      </c>
      <c r="I116" s="6">
        <v>1.3</v>
      </c>
      <c r="J116" s="6">
        <v>1</v>
      </c>
      <c r="K116" s="6">
        <v>0</v>
      </c>
      <c r="L116" s="1">
        <v>1.5760710643876401E-8</v>
      </c>
      <c r="M116" s="1">
        <v>1.5E-6</v>
      </c>
      <c r="N116" s="1">
        <v>5.0000000000000003E-10</v>
      </c>
      <c r="O116" s="17">
        <v>0.01</v>
      </c>
      <c r="P116" s="1">
        <v>5.7754767220160499E-10</v>
      </c>
      <c r="Q116" s="1">
        <v>2.1479614133352699E-10</v>
      </c>
      <c r="R116" s="1">
        <v>3.4912718204488803E-2</v>
      </c>
      <c r="S116" s="1">
        <v>9.4783616102967997E-10</v>
      </c>
      <c r="T116" s="21">
        <v>1.6287636958250501E-10</v>
      </c>
      <c r="U116" s="1"/>
    </row>
    <row r="117" spans="2:22" s="6" customFormat="1" x14ac:dyDescent="0.25">
      <c r="B117" s="6">
        <v>300</v>
      </c>
      <c r="C117" s="6">
        <v>50000</v>
      </c>
      <c r="D117" s="6">
        <v>1</v>
      </c>
      <c r="E117" s="1">
        <v>6.0000000000000002E-6</v>
      </c>
      <c r="F117" s="1">
        <v>6.0000000000000002E-6</v>
      </c>
      <c r="G117" s="1">
        <v>1.2E-5</v>
      </c>
      <c r="H117" s="6">
        <v>0.5</v>
      </c>
      <c r="I117" s="6">
        <v>1.3</v>
      </c>
      <c r="J117" s="6">
        <v>1</v>
      </c>
      <c r="K117" s="6">
        <v>0</v>
      </c>
      <c r="L117" s="1">
        <v>1.5760710643876401E-8</v>
      </c>
      <c r="M117" s="1">
        <v>1.5E-6</v>
      </c>
      <c r="N117" s="1">
        <v>5.0000000000000003E-10</v>
      </c>
      <c r="O117" s="17">
        <v>0.01</v>
      </c>
      <c r="P117" s="1">
        <v>5.9355572227448098E-10</v>
      </c>
      <c r="Q117" s="1">
        <v>2.2427693637830799E-10</v>
      </c>
      <c r="R117" s="1">
        <v>4.7381546134663298E-2</v>
      </c>
      <c r="S117" s="1">
        <v>9.7872829441761599E-10</v>
      </c>
      <c r="T117" s="21">
        <v>1.3653641965186701E-10</v>
      </c>
      <c r="U117" s="1"/>
    </row>
    <row r="118" spans="2:22" s="6" customFormat="1" x14ac:dyDescent="0.25">
      <c r="B118" s="6">
        <v>300</v>
      </c>
      <c r="C118" s="6">
        <v>50000</v>
      </c>
      <c r="D118" s="6">
        <v>1</v>
      </c>
      <c r="E118" s="1">
        <v>6.0000000000000002E-6</v>
      </c>
      <c r="F118" s="1">
        <v>6.0000000000000002E-6</v>
      </c>
      <c r="G118" s="1">
        <v>1.2E-5</v>
      </c>
      <c r="H118" s="6">
        <v>0.5</v>
      </c>
      <c r="I118" s="6">
        <v>1.3</v>
      </c>
      <c r="J118" s="6">
        <v>1</v>
      </c>
      <c r="K118" s="6">
        <v>0</v>
      </c>
      <c r="L118" s="1">
        <v>1.5760710643876401E-8</v>
      </c>
      <c r="M118" s="1">
        <v>1.5E-6</v>
      </c>
      <c r="N118" s="1">
        <v>5.0000000000000003E-10</v>
      </c>
      <c r="O118" s="17">
        <v>0.01</v>
      </c>
      <c r="P118" s="1">
        <v>5.8494464821894705E-10</v>
      </c>
      <c r="Q118" s="1">
        <v>2.15234540040191E-10</v>
      </c>
      <c r="R118" s="1">
        <v>3.4912718204488803E-2</v>
      </c>
      <c r="S118" s="1">
        <v>9.6220864810536609E-10</v>
      </c>
      <c r="T118" s="21">
        <v>1.2703770726813399E-10</v>
      </c>
      <c r="U118" s="1"/>
    </row>
    <row r="119" spans="2:22" s="6" customFormat="1" x14ac:dyDescent="0.25">
      <c r="B119" s="6">
        <v>300</v>
      </c>
      <c r="C119" s="6">
        <v>50000</v>
      </c>
      <c r="D119" s="6">
        <v>1</v>
      </c>
      <c r="E119" s="1">
        <v>6.0000000000000002E-6</v>
      </c>
      <c r="F119" s="1">
        <v>6.0000000000000002E-6</v>
      </c>
      <c r="G119" s="1">
        <v>1.2E-5</v>
      </c>
      <c r="H119" s="6">
        <v>0.5</v>
      </c>
      <c r="I119" s="6">
        <v>1.3</v>
      </c>
      <c r="J119" s="6">
        <v>1</v>
      </c>
      <c r="K119" s="6">
        <v>0</v>
      </c>
      <c r="L119" s="1">
        <v>1.5760710643876401E-8</v>
      </c>
      <c r="M119" s="1">
        <v>1.5E-6</v>
      </c>
      <c r="N119" s="1">
        <v>5.0000000000000003E-10</v>
      </c>
      <c r="O119" s="17">
        <v>0.01</v>
      </c>
      <c r="P119" s="1">
        <v>5.7990730193142597E-10</v>
      </c>
      <c r="Q119" s="1">
        <v>2.1164714289711499E-10</v>
      </c>
      <c r="R119" s="1">
        <v>4.2394014962593499E-2</v>
      </c>
      <c r="S119" s="1">
        <v>9.4643522895255809E-10</v>
      </c>
      <c r="T119" s="21">
        <v>1.4271319606414E-10</v>
      </c>
      <c r="U119" s="1"/>
    </row>
    <row r="120" spans="2:22" s="6" customFormat="1" x14ac:dyDescent="0.25">
      <c r="B120" s="6">
        <v>300</v>
      </c>
      <c r="C120" s="6">
        <v>50000</v>
      </c>
      <c r="D120" s="6">
        <v>1</v>
      </c>
      <c r="E120" s="1">
        <v>6.0000000000000002E-6</v>
      </c>
      <c r="F120" s="1">
        <v>6.0000000000000002E-6</v>
      </c>
      <c r="G120" s="1">
        <v>1.2E-5</v>
      </c>
      <c r="H120" s="6">
        <v>0.5</v>
      </c>
      <c r="I120" s="6">
        <v>1.3</v>
      </c>
      <c r="J120" s="6">
        <v>1</v>
      </c>
      <c r="K120" s="6">
        <v>0</v>
      </c>
      <c r="L120" s="1">
        <v>1.5760710643876401E-8</v>
      </c>
      <c r="M120" s="1">
        <v>1.5E-6</v>
      </c>
      <c r="N120" s="1">
        <v>5.0000000000000003E-10</v>
      </c>
      <c r="O120" s="17">
        <v>0.01</v>
      </c>
      <c r="P120" s="1">
        <v>5.8406648877420602E-10</v>
      </c>
      <c r="Q120" s="1">
        <v>2.16112161383987E-10</v>
      </c>
      <c r="R120" s="1">
        <v>3.9900249376558602E-2</v>
      </c>
      <c r="S120" s="1">
        <v>9.574580047920309E-10</v>
      </c>
      <c r="T120" s="21">
        <v>1.3749643774613999E-10</v>
      </c>
      <c r="U120" s="1">
        <f>AVERAGE(T116:T120)</f>
        <v>1.413320260625572E-10</v>
      </c>
      <c r="V120" s="6">
        <f>STDEV(T116:T120)</f>
        <v>1.3305107070733019E-11</v>
      </c>
    </row>
    <row r="121" spans="2:22" s="6" customFormat="1" x14ac:dyDescent="0.25">
      <c r="E121" s="1"/>
      <c r="F121" s="1"/>
      <c r="G121" s="1"/>
      <c r="L121" s="1"/>
      <c r="N121" s="1"/>
      <c r="O121" s="17"/>
      <c r="P121" s="1"/>
      <c r="Q121" s="1"/>
      <c r="R121" s="1"/>
      <c r="S121" s="1"/>
      <c r="T121" s="21"/>
      <c r="U121" s="1"/>
    </row>
    <row r="124" spans="2:22" x14ac:dyDescent="0.25">
      <c r="B124" s="6">
        <v>300</v>
      </c>
      <c r="C124" s="6">
        <v>5000</v>
      </c>
      <c r="D124" s="6">
        <v>1</v>
      </c>
      <c r="E124" s="1">
        <v>6.0000000000000002E-6</v>
      </c>
      <c r="F124" s="1">
        <v>6.0000000000000002E-6</v>
      </c>
      <c r="G124" s="1">
        <v>1.2E-5</v>
      </c>
      <c r="H124" s="6">
        <v>0.5</v>
      </c>
      <c r="I124" s="6">
        <v>1.3</v>
      </c>
      <c r="J124" s="6">
        <v>1</v>
      </c>
      <c r="K124" s="6">
        <v>0</v>
      </c>
      <c r="L124" s="1">
        <v>1.5760710643876401E-9</v>
      </c>
      <c r="M124" s="1">
        <v>1.5E-5</v>
      </c>
      <c r="N124" s="1">
        <v>5.0000000000000003E-10</v>
      </c>
      <c r="O124" s="2">
        <v>1E-3</v>
      </c>
      <c r="P124" s="1">
        <v>5.99838065537131E-10</v>
      </c>
      <c r="Q124" s="1">
        <v>1.9974536867639499E-10</v>
      </c>
      <c r="R124" s="6">
        <v>6.2484378905273696E-3</v>
      </c>
      <c r="S124" s="1">
        <v>9.3882001251948308E-10</v>
      </c>
      <c r="T124" s="21">
        <v>1.9747843901632401E-10</v>
      </c>
      <c r="U124" s="1">
        <f>AVERAGE(T124:T128)</f>
        <v>1.9602862455299198E-10</v>
      </c>
      <c r="V124" s="6">
        <f>STDEV(T124:T128)</f>
        <v>5.7969994040928873E-12</v>
      </c>
    </row>
    <row r="125" spans="2:22" x14ac:dyDescent="0.25">
      <c r="B125">
        <v>300</v>
      </c>
      <c r="C125">
        <v>5000</v>
      </c>
      <c r="D125">
        <v>1</v>
      </c>
      <c r="E125" s="1">
        <v>6.0000000000000002E-6</v>
      </c>
      <c r="F125" s="1">
        <v>6.0000000000000002E-6</v>
      </c>
      <c r="G125" s="1">
        <v>1.2E-5</v>
      </c>
      <c r="H125">
        <v>0.5</v>
      </c>
      <c r="I125">
        <v>1.3</v>
      </c>
      <c r="J125">
        <v>1</v>
      </c>
      <c r="K125">
        <v>0</v>
      </c>
      <c r="L125" s="1">
        <v>1.5760710643876401E-9</v>
      </c>
      <c r="M125" s="1">
        <v>1.5E-5</v>
      </c>
      <c r="N125" s="1">
        <v>5.0000000000000003E-10</v>
      </c>
      <c r="O125" s="2">
        <v>1E-3</v>
      </c>
      <c r="P125" s="1">
        <v>6.0044784989845103E-10</v>
      </c>
      <c r="Q125" s="1">
        <v>1.9865168040750401E-10</v>
      </c>
      <c r="R125">
        <v>2.99925018745314E-3</v>
      </c>
      <c r="S125" s="1">
        <v>9.3767836646234104E-10</v>
      </c>
      <c r="T125" s="21">
        <v>2.0320551181796599E-10</v>
      </c>
    </row>
    <row r="126" spans="2:22" x14ac:dyDescent="0.25">
      <c r="B126">
        <v>300</v>
      </c>
      <c r="C126">
        <v>5000</v>
      </c>
      <c r="D126">
        <v>1</v>
      </c>
      <c r="E126" s="1">
        <v>6.0000000000000002E-6</v>
      </c>
      <c r="F126" s="1">
        <v>6.0000000000000002E-6</v>
      </c>
      <c r="G126" s="1">
        <v>1.2E-5</v>
      </c>
      <c r="H126">
        <v>0.5</v>
      </c>
      <c r="I126">
        <v>1.3</v>
      </c>
      <c r="J126">
        <v>1</v>
      </c>
      <c r="K126">
        <v>0</v>
      </c>
      <c r="L126" s="1">
        <v>1.5760710643876401E-9</v>
      </c>
      <c r="M126" s="1">
        <v>1.5E-5</v>
      </c>
      <c r="N126" s="1">
        <v>5.0000000000000003E-10</v>
      </c>
      <c r="O126" s="2">
        <v>1E-3</v>
      </c>
      <c r="P126" s="1">
        <v>6.0130890116792797E-10</v>
      </c>
      <c r="Q126" s="1">
        <v>1.9986151181212799E-10</v>
      </c>
      <c r="R126">
        <v>3.4991252186953301E-3</v>
      </c>
      <c r="S126" s="1">
        <v>9.3987646168921801E-10</v>
      </c>
      <c r="T126" s="21">
        <v>1.9905560763871101E-10</v>
      </c>
    </row>
    <row r="127" spans="2:22" x14ac:dyDescent="0.25">
      <c r="B127">
        <v>300</v>
      </c>
      <c r="C127">
        <v>5000</v>
      </c>
      <c r="D127">
        <v>1</v>
      </c>
      <c r="E127" s="1">
        <v>6.0000000000000002E-6</v>
      </c>
      <c r="F127" s="1">
        <v>6.0000000000000002E-6</v>
      </c>
      <c r="G127" s="1">
        <v>1.2E-5</v>
      </c>
      <c r="H127">
        <v>0.5</v>
      </c>
      <c r="I127">
        <v>1.3</v>
      </c>
      <c r="J127">
        <v>1</v>
      </c>
      <c r="K127">
        <v>0</v>
      </c>
      <c r="L127" s="1">
        <v>1.5760710643876401E-9</v>
      </c>
      <c r="M127" s="1">
        <v>1.5E-5</v>
      </c>
      <c r="N127" s="1">
        <v>5.0000000000000003E-10</v>
      </c>
      <c r="O127" s="2">
        <v>1E-3</v>
      </c>
      <c r="P127" s="1">
        <v>5.9487402476034197E-10</v>
      </c>
      <c r="Q127" s="1">
        <v>1.9857002069093699E-10</v>
      </c>
      <c r="R127">
        <v>2.99925018745314E-3</v>
      </c>
      <c r="S127" s="1">
        <v>9.3331356862982591E-10</v>
      </c>
      <c r="T127" s="21">
        <v>1.9157005187421899E-10</v>
      </c>
    </row>
    <row r="128" spans="2:22" x14ac:dyDescent="0.25">
      <c r="B128">
        <v>300</v>
      </c>
      <c r="C128">
        <v>5000</v>
      </c>
      <c r="D128">
        <v>1</v>
      </c>
      <c r="E128" s="1">
        <v>6.0000000000000002E-6</v>
      </c>
      <c r="F128" s="1">
        <v>6.0000000000000002E-6</v>
      </c>
      <c r="G128" s="1">
        <v>1.2E-5</v>
      </c>
      <c r="H128">
        <v>0.5</v>
      </c>
      <c r="I128">
        <v>1.3</v>
      </c>
      <c r="J128">
        <v>1</v>
      </c>
      <c r="K128">
        <v>0</v>
      </c>
      <c r="L128" s="1">
        <v>1.5760710643876401E-9</v>
      </c>
      <c r="M128" s="1">
        <v>1.5E-5</v>
      </c>
      <c r="N128" s="1">
        <v>5.0000000000000003E-10</v>
      </c>
      <c r="O128" s="2">
        <v>1E-3</v>
      </c>
      <c r="P128" s="1">
        <v>5.9523124101421697E-10</v>
      </c>
      <c r="Q128" s="1">
        <v>1.99715041844948E-10</v>
      </c>
      <c r="R128">
        <v>5.4986253436640799E-3</v>
      </c>
      <c r="S128" s="1">
        <v>9.340157555183319E-10</v>
      </c>
      <c r="T128" s="21">
        <v>1.8883351241774001E-10</v>
      </c>
    </row>
    <row r="129" spans="2:22" x14ac:dyDescent="0.25">
      <c r="B129" s="6">
        <v>300</v>
      </c>
      <c r="C129" s="6">
        <v>5000</v>
      </c>
      <c r="D129" s="6">
        <v>1</v>
      </c>
      <c r="E129" s="1">
        <v>6.0000000000000002E-6</v>
      </c>
      <c r="F129" s="1">
        <v>6.0000000000000002E-6</v>
      </c>
      <c r="G129" s="1">
        <v>1.2E-5</v>
      </c>
      <c r="H129" s="6">
        <v>0.5</v>
      </c>
      <c r="I129" s="6">
        <v>1.3</v>
      </c>
      <c r="J129" s="6">
        <v>1</v>
      </c>
      <c r="K129" s="6">
        <v>0</v>
      </c>
      <c r="L129" s="1">
        <v>1.5760710643876401E-9</v>
      </c>
      <c r="M129" s="6">
        <v>1.4999999999999999E-4</v>
      </c>
      <c r="N129" s="1">
        <v>5.0000000000000003E-10</v>
      </c>
      <c r="O129" s="2">
        <v>1E-4</v>
      </c>
      <c r="P129" s="1">
        <v>4.6752749285146903E-10</v>
      </c>
      <c r="Q129" s="1">
        <v>1.03181915030177E-10</v>
      </c>
      <c r="R129" s="6">
        <v>5.4998625034374099E-4</v>
      </c>
      <c r="S129" s="1">
        <v>6.1174730801819405E-10</v>
      </c>
      <c r="T129" s="21">
        <v>2.3207015096417501E-10</v>
      </c>
      <c r="U129" s="1">
        <f>AVERAGE(T129:T133)</f>
        <v>2.228525602841294E-10</v>
      </c>
      <c r="V129" s="6">
        <f>STDEV(T129:T133)</f>
        <v>7.9209289800138802E-12</v>
      </c>
    </row>
    <row r="130" spans="2:22" x14ac:dyDescent="0.25">
      <c r="B130">
        <v>300</v>
      </c>
      <c r="C130">
        <v>5000</v>
      </c>
      <c r="D130">
        <v>1</v>
      </c>
      <c r="E130" s="1">
        <v>6.0000000000000002E-6</v>
      </c>
      <c r="F130" s="1">
        <v>6.0000000000000002E-6</v>
      </c>
      <c r="G130" s="1">
        <v>1.2E-5</v>
      </c>
      <c r="H130">
        <v>0.5</v>
      </c>
      <c r="I130">
        <v>1.3</v>
      </c>
      <c r="J130">
        <v>1</v>
      </c>
      <c r="K130">
        <v>0</v>
      </c>
      <c r="L130" s="1">
        <v>1.5760710643876401E-9</v>
      </c>
      <c r="M130">
        <v>1.4999999999999999E-4</v>
      </c>
      <c r="N130" s="1">
        <v>5.0000000000000003E-10</v>
      </c>
      <c r="O130" s="2">
        <v>1E-4</v>
      </c>
      <c r="P130" s="1">
        <v>4.58574287098027E-10</v>
      </c>
      <c r="Q130" s="1">
        <v>1.02116426294938E-10</v>
      </c>
      <c r="R130">
        <v>5.2498687532811703E-4</v>
      </c>
      <c r="S130" s="1">
        <v>6.0463477831375004E-10</v>
      </c>
      <c r="T130" s="21">
        <v>2.1196054198476499E-10</v>
      </c>
    </row>
    <row r="131" spans="2:22" x14ac:dyDescent="0.25">
      <c r="B131">
        <v>300</v>
      </c>
      <c r="C131">
        <v>5000</v>
      </c>
      <c r="D131">
        <v>1</v>
      </c>
      <c r="E131" s="1">
        <v>6.0000000000000002E-6</v>
      </c>
      <c r="F131" s="1">
        <v>6.0000000000000002E-6</v>
      </c>
      <c r="G131" s="1">
        <v>1.2E-5</v>
      </c>
      <c r="H131">
        <v>0.5</v>
      </c>
      <c r="I131">
        <v>1.3</v>
      </c>
      <c r="J131">
        <v>1</v>
      </c>
      <c r="K131">
        <v>0</v>
      </c>
      <c r="L131" s="1">
        <v>1.5760710643876401E-9</v>
      </c>
      <c r="M131">
        <v>1.4999999999999999E-4</v>
      </c>
      <c r="N131" s="1">
        <v>5.0000000000000003E-10</v>
      </c>
      <c r="O131" s="2">
        <v>1E-4</v>
      </c>
      <c r="P131" s="1">
        <v>4.5382425377391802E-10</v>
      </c>
      <c r="Q131" s="1">
        <v>9.7604339129089194E-11</v>
      </c>
      <c r="R131">
        <v>5.7498562535936604E-4</v>
      </c>
      <c r="S131" s="1">
        <v>6.0152070297824996E-10</v>
      </c>
      <c r="T131" s="21">
        <v>2.2470260647113199E-10</v>
      </c>
    </row>
    <row r="132" spans="2:22" x14ac:dyDescent="0.25">
      <c r="B132">
        <v>300</v>
      </c>
      <c r="C132">
        <v>5000</v>
      </c>
      <c r="D132">
        <v>1</v>
      </c>
      <c r="E132" s="1">
        <v>6.0000000000000002E-6</v>
      </c>
      <c r="F132" s="1">
        <v>6.0000000000000002E-6</v>
      </c>
      <c r="G132" s="1">
        <v>1.2E-5</v>
      </c>
      <c r="H132">
        <v>0.5</v>
      </c>
      <c r="I132">
        <v>1.3</v>
      </c>
      <c r="J132">
        <v>1</v>
      </c>
      <c r="K132">
        <v>0</v>
      </c>
      <c r="L132" s="1">
        <v>1.5760710643876401E-9</v>
      </c>
      <c r="M132">
        <v>1.4999999999999999E-4</v>
      </c>
      <c r="N132" s="1">
        <v>5.0000000000000003E-10</v>
      </c>
      <c r="O132" s="2">
        <v>1E-4</v>
      </c>
      <c r="P132" s="1">
        <v>4.5643117347366799E-10</v>
      </c>
      <c r="Q132" s="1">
        <v>9.6851496967536494E-11</v>
      </c>
      <c r="R132">
        <v>5.9998500037499098E-4</v>
      </c>
      <c r="S132" s="1">
        <v>5.9317637851683695E-10</v>
      </c>
      <c r="T132" s="21">
        <v>2.2745123855561301E-10</v>
      </c>
    </row>
    <row r="133" spans="2:22" x14ac:dyDescent="0.25">
      <c r="B133">
        <v>300</v>
      </c>
      <c r="C133">
        <v>5000</v>
      </c>
      <c r="D133">
        <v>1</v>
      </c>
      <c r="E133" s="1">
        <v>6.0000000000000002E-6</v>
      </c>
      <c r="F133" s="1">
        <v>6.0000000000000002E-6</v>
      </c>
      <c r="G133" s="1">
        <v>1.2E-5</v>
      </c>
      <c r="H133">
        <v>0.5</v>
      </c>
      <c r="I133">
        <v>1.3</v>
      </c>
      <c r="J133">
        <v>1</v>
      </c>
      <c r="K133">
        <v>0</v>
      </c>
      <c r="L133" s="1">
        <v>1.5760710643876401E-9</v>
      </c>
      <c r="M133">
        <v>1.4999999999999999E-4</v>
      </c>
      <c r="N133" s="1">
        <v>5.0000000000000003E-10</v>
      </c>
      <c r="O133" s="2">
        <v>1E-4</v>
      </c>
      <c r="P133" s="1">
        <v>4.5965640681331102E-10</v>
      </c>
      <c r="Q133" s="1">
        <v>9.85475988677461E-11</v>
      </c>
      <c r="R133">
        <v>6.7498312542186504E-4</v>
      </c>
      <c r="S133" s="1">
        <v>5.9599606115427102E-10</v>
      </c>
      <c r="T133" s="21">
        <v>2.1807826344496201E-10</v>
      </c>
    </row>
    <row r="134" spans="2:22" x14ac:dyDescent="0.25">
      <c r="B134" s="6">
        <v>300</v>
      </c>
      <c r="C134" s="6">
        <v>5000</v>
      </c>
      <c r="D134" s="6">
        <v>1</v>
      </c>
      <c r="E134" s="1">
        <v>6.0000000000000002E-6</v>
      </c>
      <c r="F134" s="1">
        <v>6.0000000000000002E-6</v>
      </c>
      <c r="G134" s="1">
        <v>1.2E-5</v>
      </c>
      <c r="H134" s="6">
        <v>0.5</v>
      </c>
      <c r="I134" s="6">
        <v>1.3</v>
      </c>
      <c r="J134" s="6">
        <v>1</v>
      </c>
      <c r="K134" s="6">
        <v>0</v>
      </c>
      <c r="L134" s="1">
        <v>1.5760710643876401E-9</v>
      </c>
      <c r="M134" s="6">
        <v>1.5E-3</v>
      </c>
      <c r="N134" s="1">
        <v>5.0000000000000003E-10</v>
      </c>
      <c r="O134" s="17">
        <v>1.0000000000000001E-5</v>
      </c>
      <c r="P134" s="1">
        <v>2.27531323996081E-10</v>
      </c>
      <c r="Q134" s="1">
        <v>1.48846681216868E-11</v>
      </c>
      <c r="R134" s="1">
        <v>5.2499868750328098E-5</v>
      </c>
      <c r="S134" s="1">
        <v>2.6858466354167E-10</v>
      </c>
      <c r="T134" s="21">
        <v>2.62134669350029E-10</v>
      </c>
      <c r="U134" s="1">
        <f>AVERAGE(T134:T138)</f>
        <v>2.549462513594268E-10</v>
      </c>
      <c r="V134" s="6">
        <f>STDEV(T134:T138)</f>
        <v>8.0943773124062759E-12</v>
      </c>
    </row>
    <row r="135" spans="2:22" x14ac:dyDescent="0.25">
      <c r="B135">
        <v>300</v>
      </c>
      <c r="C135">
        <v>5000</v>
      </c>
      <c r="D135">
        <v>1</v>
      </c>
      <c r="E135" s="1">
        <v>6.0000000000000002E-6</v>
      </c>
      <c r="F135" s="1">
        <v>6.0000000000000002E-6</v>
      </c>
      <c r="G135" s="1">
        <v>1.2E-5</v>
      </c>
      <c r="H135">
        <v>0.5</v>
      </c>
      <c r="I135">
        <v>1.3</v>
      </c>
      <c r="J135">
        <v>1</v>
      </c>
      <c r="K135">
        <v>0</v>
      </c>
      <c r="L135" s="1">
        <v>1.5760710643876401E-9</v>
      </c>
      <c r="M135">
        <v>1.5E-3</v>
      </c>
      <c r="N135" s="1">
        <v>5.0000000000000003E-10</v>
      </c>
      <c r="O135" s="17">
        <v>1.0000000000000001E-5</v>
      </c>
      <c r="P135" s="1">
        <v>2.21216029502365E-10</v>
      </c>
      <c r="Q135" s="1">
        <v>1.62740840075588E-11</v>
      </c>
      <c r="R135" s="1">
        <v>4.4999887500281301E-5</v>
      </c>
      <c r="S135" s="1">
        <v>2.72781741621117E-10</v>
      </c>
      <c r="T135" s="21">
        <v>2.4904192836231697E-10</v>
      </c>
    </row>
    <row r="136" spans="2:22" x14ac:dyDescent="0.25">
      <c r="B136">
        <v>300</v>
      </c>
      <c r="C136">
        <v>5000</v>
      </c>
      <c r="D136">
        <v>1</v>
      </c>
      <c r="E136" s="1">
        <v>6.0000000000000002E-6</v>
      </c>
      <c r="F136" s="1">
        <v>6.0000000000000002E-6</v>
      </c>
      <c r="G136" s="1">
        <v>1.2E-5</v>
      </c>
      <c r="H136">
        <v>0.5</v>
      </c>
      <c r="I136">
        <v>1.3</v>
      </c>
      <c r="J136">
        <v>1</v>
      </c>
      <c r="K136">
        <v>0</v>
      </c>
      <c r="L136" s="1">
        <v>1.5760710643876401E-9</v>
      </c>
      <c r="M136">
        <v>1.5E-3</v>
      </c>
      <c r="N136" s="1">
        <v>5.0000000000000003E-10</v>
      </c>
      <c r="O136" s="17">
        <v>1.0000000000000001E-5</v>
      </c>
      <c r="P136" s="1">
        <v>2.2279994120053599E-10</v>
      </c>
      <c r="Q136" s="1">
        <v>1.58049854322423E-11</v>
      </c>
      <c r="R136" s="1">
        <v>7.4999812500468806E-5</v>
      </c>
      <c r="S136" s="1">
        <v>2.6529158650846802E-10</v>
      </c>
      <c r="T136" s="21">
        <v>2.6480918852493002E-10</v>
      </c>
    </row>
    <row r="137" spans="2:22" x14ac:dyDescent="0.25">
      <c r="B137">
        <v>300</v>
      </c>
      <c r="C137">
        <v>5000</v>
      </c>
      <c r="D137">
        <v>1</v>
      </c>
      <c r="E137" s="1">
        <v>6.0000000000000002E-6</v>
      </c>
      <c r="F137" s="1">
        <v>6.0000000000000002E-6</v>
      </c>
      <c r="G137" s="1">
        <v>1.2E-5</v>
      </c>
      <c r="H137">
        <v>0.5</v>
      </c>
      <c r="I137">
        <v>1.3</v>
      </c>
      <c r="J137">
        <v>1</v>
      </c>
      <c r="K137">
        <v>0</v>
      </c>
      <c r="L137" s="1">
        <v>1.5760710643876401E-9</v>
      </c>
      <c r="M137">
        <v>1.5E-3</v>
      </c>
      <c r="N137" s="1">
        <v>5.0000000000000003E-10</v>
      </c>
      <c r="O137" s="17">
        <v>1.0000000000000001E-5</v>
      </c>
      <c r="P137" s="1">
        <v>2.30629420675074E-10</v>
      </c>
      <c r="Q137" s="1">
        <v>1.6218562711738999E-11</v>
      </c>
      <c r="R137" s="1">
        <v>5.4999862500343803E-5</v>
      </c>
      <c r="S137" s="1">
        <v>2.7407964288533398E-10</v>
      </c>
      <c r="T137" s="21">
        <v>2.4653233913387201E-10</v>
      </c>
    </row>
    <row r="138" spans="2:22" x14ac:dyDescent="0.25">
      <c r="B138">
        <v>300</v>
      </c>
      <c r="C138">
        <v>5000</v>
      </c>
      <c r="D138">
        <v>1</v>
      </c>
      <c r="E138" s="1">
        <v>6.0000000000000002E-6</v>
      </c>
      <c r="F138" s="1">
        <v>6.0000000000000002E-6</v>
      </c>
      <c r="G138" s="1">
        <v>1.2E-5</v>
      </c>
      <c r="H138">
        <v>0.5</v>
      </c>
      <c r="I138">
        <v>1.3</v>
      </c>
      <c r="J138">
        <v>1</v>
      </c>
      <c r="K138">
        <v>0</v>
      </c>
      <c r="L138" s="1">
        <v>1.5760710643876401E-9</v>
      </c>
      <c r="M138">
        <v>1.5E-3</v>
      </c>
      <c r="N138" s="1">
        <v>5.0000000000000003E-10</v>
      </c>
      <c r="O138" s="17">
        <v>1.0000000000000001E-5</v>
      </c>
      <c r="P138" s="1">
        <v>2.29119158078455E-10</v>
      </c>
      <c r="Q138" s="1">
        <v>1.6282697797202499E-11</v>
      </c>
      <c r="R138" s="1">
        <v>3.7499906250234403E-5</v>
      </c>
      <c r="S138" s="1">
        <v>2.7437711958919898E-10</v>
      </c>
      <c r="T138" s="21">
        <v>2.52213131425986E-10</v>
      </c>
    </row>
    <row r="139" spans="2:22" x14ac:dyDescent="0.25">
      <c r="B139" s="6">
        <v>300</v>
      </c>
      <c r="C139" s="6">
        <v>5000</v>
      </c>
      <c r="D139" s="6">
        <v>1</v>
      </c>
      <c r="E139" s="1">
        <v>6.0000000000000002E-6</v>
      </c>
      <c r="F139" s="1">
        <v>6.0000000000000002E-6</v>
      </c>
      <c r="G139" s="1">
        <v>1.2E-5</v>
      </c>
      <c r="H139" s="6">
        <v>0.5</v>
      </c>
      <c r="I139" s="6">
        <v>1.3</v>
      </c>
      <c r="J139" s="6">
        <v>1</v>
      </c>
      <c r="K139" s="6">
        <v>0</v>
      </c>
      <c r="L139" s="1">
        <v>1.5760710643876401E-9</v>
      </c>
      <c r="M139" s="6">
        <v>1.4999999999999999E-2</v>
      </c>
      <c r="N139" s="1">
        <v>5.0000000000000003E-10</v>
      </c>
      <c r="O139" s="17">
        <v>9.9999999999999995E-7</v>
      </c>
      <c r="P139" s="1">
        <v>1.95763045727971E-10</v>
      </c>
      <c r="Q139" s="1">
        <v>2.9911585706886599E-11</v>
      </c>
      <c r="R139" s="1">
        <v>5.9999985000003797E-6</v>
      </c>
      <c r="S139" s="1">
        <v>2.65733810774013E-10</v>
      </c>
      <c r="T139" s="21">
        <v>2.45983777271125E-10</v>
      </c>
      <c r="U139" s="1">
        <f>AVERAGE(T139:T143)</f>
        <v>2.45983777271125E-10</v>
      </c>
      <c r="V139" s="6" t="e">
        <f>STDEV(T139:T143)</f>
        <v>#DIV/0!</v>
      </c>
    </row>
    <row r="144" spans="2:22" x14ac:dyDescent="0.25">
      <c r="B144" s="6">
        <v>300</v>
      </c>
      <c r="C144" s="6">
        <v>5000</v>
      </c>
      <c r="D144" s="6">
        <v>1</v>
      </c>
      <c r="E144" s="1">
        <v>6.0000000000000002E-6</v>
      </c>
      <c r="F144" s="1">
        <v>6.0000000000000002E-6</v>
      </c>
      <c r="G144" s="1">
        <v>1.2E-5</v>
      </c>
      <c r="H144" s="6">
        <v>0.5</v>
      </c>
      <c r="I144" s="6">
        <v>1.3</v>
      </c>
      <c r="J144" s="6">
        <v>1</v>
      </c>
      <c r="K144" s="6">
        <v>0</v>
      </c>
      <c r="L144" s="1">
        <v>1.5760710643876401E-9</v>
      </c>
      <c r="M144" s="6">
        <v>0.15</v>
      </c>
      <c r="N144" s="1">
        <v>5.0000000000000003E-10</v>
      </c>
      <c r="O144" s="17">
        <v>9.9999999999999995E-8</v>
      </c>
      <c r="P144" s="1">
        <v>1.9337196092734101E-10</v>
      </c>
      <c r="Q144" s="1">
        <v>3.2275465071192001E-11</v>
      </c>
      <c r="R144" s="1">
        <v>5.7499998562500004E-7</v>
      </c>
      <c r="S144" s="1">
        <v>2.62998623614764E-10</v>
      </c>
      <c r="T144" s="21">
        <v>2.3993818015113801E-10</v>
      </c>
      <c r="U144" s="1">
        <f>AVERAGE(T144:T148)</f>
        <v>2.3993818015113801E-10</v>
      </c>
      <c r="V144" s="6" t="e">
        <f>STDEV(T144:T148)</f>
        <v>#DIV/0!</v>
      </c>
    </row>
    <row r="149" spans="2:22" x14ac:dyDescent="0.25">
      <c r="B149" s="6">
        <v>300</v>
      </c>
      <c r="C149" s="6">
        <v>5000</v>
      </c>
      <c r="D149" s="6">
        <v>1</v>
      </c>
      <c r="E149" s="1">
        <v>6.0000000000000002E-6</v>
      </c>
      <c r="F149" s="1">
        <v>6.0000000000000002E-6</v>
      </c>
      <c r="G149" s="1">
        <v>1.2E-5</v>
      </c>
      <c r="H149" s="6">
        <v>0.5</v>
      </c>
      <c r="I149" s="6">
        <v>1.3</v>
      </c>
      <c r="J149" s="6">
        <v>1</v>
      </c>
      <c r="K149" s="6">
        <v>0</v>
      </c>
      <c r="L149" s="1">
        <v>1.5760710643876401E-9</v>
      </c>
      <c r="M149" s="1">
        <v>1.5E-6</v>
      </c>
      <c r="N149" s="1">
        <v>5.0000000000000003E-10</v>
      </c>
      <c r="O149" s="2">
        <v>0.01</v>
      </c>
      <c r="P149" s="1">
        <v>5.8021800245776802E-10</v>
      </c>
      <c r="Q149" s="1">
        <v>2.16689790401455E-10</v>
      </c>
      <c r="R149" s="6">
        <v>2.2443890274314201E-2</v>
      </c>
      <c r="S149" s="1">
        <v>9.5256151146514198E-10</v>
      </c>
      <c r="T149" s="21">
        <v>2.4358963591618598E-10</v>
      </c>
      <c r="U149" s="1">
        <f>AVERAGE(T149:T153)</f>
        <v>2.4358963591618598E-10</v>
      </c>
      <c r="V149" s="6" t="e">
        <f>STDEV(T149:T153)</f>
        <v>#DIV/0!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3:E22"/>
  <sheetViews>
    <sheetView zoomScale="25" zoomScaleNormal="25" workbookViewId="0">
      <selection activeCell="AK98" sqref="AK98"/>
    </sheetView>
  </sheetViews>
  <sheetFormatPr defaultRowHeight="15" x14ac:dyDescent="0.25"/>
  <cols>
    <col min="3" max="3" width="9.7109375" bestFit="1" customWidth="1"/>
  </cols>
  <sheetData>
    <row r="13" spans="2:5" x14ac:dyDescent="0.25">
      <c r="B13" s="5" t="s">
        <v>18</v>
      </c>
      <c r="C13" s="6"/>
      <c r="D13" s="6"/>
      <c r="E13" s="6"/>
    </row>
    <row r="14" spans="2:5" x14ac:dyDescent="0.25">
      <c r="B14" s="7" t="s">
        <v>20</v>
      </c>
      <c r="C14" s="6" t="s">
        <v>49</v>
      </c>
      <c r="D14" s="6"/>
      <c r="E14" s="6"/>
    </row>
    <row r="15" spans="2:5" x14ac:dyDescent="0.25">
      <c r="B15" s="7" t="s">
        <v>21</v>
      </c>
      <c r="C15" s="7" t="s">
        <v>22</v>
      </c>
      <c r="D15" s="7" t="s">
        <v>13</v>
      </c>
      <c r="E15" s="7" t="s">
        <v>23</v>
      </c>
    </row>
    <row r="17" spans="2:5" x14ac:dyDescent="0.25">
      <c r="B17">
        <v>1E-3</v>
      </c>
      <c r="C17" s="1">
        <v>8.9999999999999999E-18</v>
      </c>
      <c r="D17" s="1">
        <v>4.7278585421743497E-11</v>
      </c>
      <c r="E17" s="1">
        <v>1.11675181656294E-10</v>
      </c>
    </row>
    <row r="18" spans="2:5" x14ac:dyDescent="0.25">
      <c r="B18">
        <v>1E-4</v>
      </c>
      <c r="C18" s="1">
        <v>8.9999999999999999E-18</v>
      </c>
      <c r="D18" s="1">
        <v>5.4377950417452099E-11</v>
      </c>
      <c r="E18" s="1">
        <v>1.26053236456498E-10</v>
      </c>
    </row>
    <row r="19" spans="2:5" x14ac:dyDescent="0.25">
      <c r="B19" s="1">
        <v>1.0000000000000001E-5</v>
      </c>
      <c r="C19" s="1">
        <v>8.9999999999999999E-18</v>
      </c>
      <c r="D19" s="1">
        <v>8.5869578652632306E-11</v>
      </c>
      <c r="E19" s="1">
        <v>1.9497273594923399E-10</v>
      </c>
    </row>
    <row r="20" spans="2:5" x14ac:dyDescent="0.25">
      <c r="B20" s="1">
        <v>9.9999999999999995E-7</v>
      </c>
      <c r="C20" s="1">
        <v>8.9999999999999999E-18</v>
      </c>
      <c r="D20" s="1">
        <v>9.2510377657640902E-11</v>
      </c>
      <c r="E20" s="1">
        <v>2.08689271162398E-10</v>
      </c>
    </row>
    <row r="21" spans="2:5" x14ac:dyDescent="0.25">
      <c r="B21" s="1">
        <v>9.9999999999999995E-8</v>
      </c>
      <c r="C21" s="1">
        <v>8.9999999999999999E-18</v>
      </c>
      <c r="D21" s="1">
        <v>9.0182516511841602E-11</v>
      </c>
      <c r="E21" s="1">
        <v>2.0034761607049301E-10</v>
      </c>
    </row>
    <row r="22" spans="2:5" x14ac:dyDescent="0.25">
      <c r="B22" s="1">
        <v>1E-8</v>
      </c>
      <c r="C22" s="1">
        <v>8.9999999999999999E-18</v>
      </c>
      <c r="D22" s="1">
        <v>8.7389406450463602E-11</v>
      </c>
      <c r="E22" s="1">
        <v>1.98075523589211E-10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18"/>
  <sheetViews>
    <sheetView tabSelected="1" zoomScale="70" zoomScaleNormal="70" workbookViewId="0">
      <selection activeCell="C14" sqref="C14:C17"/>
    </sheetView>
  </sheetViews>
  <sheetFormatPr defaultRowHeight="15" x14ac:dyDescent="0.25"/>
  <cols>
    <col min="2" max="2" width="14.85546875" bestFit="1" customWidth="1"/>
    <col min="3" max="3" width="14.85546875" customWidth="1"/>
    <col min="4" max="4" width="14.42578125" bestFit="1" customWidth="1"/>
    <col min="5" max="5" width="10" bestFit="1" customWidth="1"/>
    <col min="6" max="6" width="15.85546875" bestFit="1" customWidth="1"/>
    <col min="7" max="7" width="10" bestFit="1" customWidth="1"/>
  </cols>
  <sheetData>
    <row r="5" spans="2:7" x14ac:dyDescent="0.25">
      <c r="B5" s="2" t="s">
        <v>43</v>
      </c>
      <c r="C5" s="2"/>
      <c r="D5" s="2" t="s">
        <v>45</v>
      </c>
      <c r="E5" s="2"/>
      <c r="F5" s="2" t="s">
        <v>42</v>
      </c>
    </row>
    <row r="6" spans="2:7" x14ac:dyDescent="0.25">
      <c r="B6" s="6" t="s">
        <v>27</v>
      </c>
      <c r="C6" s="6" t="s">
        <v>39</v>
      </c>
      <c r="D6" t="s">
        <v>27</v>
      </c>
      <c r="E6" t="s">
        <v>39</v>
      </c>
      <c r="F6" s="6" t="s">
        <v>27</v>
      </c>
      <c r="G6" s="6" t="s">
        <v>39</v>
      </c>
    </row>
    <row r="7" spans="2:7" x14ac:dyDescent="0.25">
      <c r="B7" s="1">
        <v>20000</v>
      </c>
      <c r="C7" s="1">
        <v>2.0000000000000002E-15</v>
      </c>
      <c r="D7" s="1">
        <v>30000</v>
      </c>
      <c r="E7" s="1">
        <v>2.0000000000000002E-15</v>
      </c>
      <c r="F7" s="1">
        <v>50000</v>
      </c>
      <c r="G7" s="1">
        <v>2.0000000000000002E-15</v>
      </c>
    </row>
    <row r="8" spans="2:7" x14ac:dyDescent="0.25">
      <c r="B8" s="1">
        <v>9000</v>
      </c>
      <c r="C8" s="1">
        <v>8.9999999999999996E-17</v>
      </c>
      <c r="D8" s="1">
        <v>1000</v>
      </c>
      <c r="E8" s="1">
        <v>2.0000000000000001E-18</v>
      </c>
      <c r="F8" s="1">
        <v>30000</v>
      </c>
      <c r="G8" s="1">
        <v>5.0000000000000004E-16</v>
      </c>
    </row>
    <row r="9" spans="2:7" x14ac:dyDescent="0.25">
      <c r="B9" s="1">
        <v>2000</v>
      </c>
      <c r="C9" s="1">
        <v>2.0000000000000001E-18</v>
      </c>
      <c r="D9" s="1">
        <v>10000</v>
      </c>
      <c r="E9" s="1">
        <v>8.9999999999999996E-17</v>
      </c>
      <c r="F9" s="1">
        <v>5000</v>
      </c>
      <c r="G9" s="1">
        <v>2.0000000000000001E-18</v>
      </c>
    </row>
    <row r="10" spans="2:7" x14ac:dyDescent="0.25">
      <c r="B10" s="1">
        <v>10000</v>
      </c>
      <c r="C10" s="1">
        <v>2E-16</v>
      </c>
      <c r="F10" s="1">
        <v>20000</v>
      </c>
      <c r="G10" s="1">
        <v>2E-16</v>
      </c>
    </row>
    <row r="12" spans="2:7" x14ac:dyDescent="0.25">
      <c r="B12" t="s">
        <v>47</v>
      </c>
      <c r="F12" s="2" t="s">
        <v>48</v>
      </c>
    </row>
    <row r="13" spans="2:7" x14ac:dyDescent="0.25">
      <c r="B13" s="6" t="s">
        <v>10</v>
      </c>
      <c r="C13" s="6" t="s">
        <v>46</v>
      </c>
      <c r="F13" s="6" t="s">
        <v>38</v>
      </c>
      <c r="G13" s="6" t="s">
        <v>39</v>
      </c>
    </row>
    <row r="14" spans="2:7" x14ac:dyDescent="0.25">
      <c r="B14" s="17">
        <v>5.0000000000000001E-9</v>
      </c>
      <c r="C14" s="1">
        <v>4.0269999999999998E-27</v>
      </c>
      <c r="F14" s="1">
        <v>10000</v>
      </c>
      <c r="G14" s="1">
        <v>8.9999999999999996E-17</v>
      </c>
    </row>
    <row r="15" spans="2:7" x14ac:dyDescent="0.25">
      <c r="B15" s="17">
        <v>5.0000000000000003E-10</v>
      </c>
      <c r="C15" s="1">
        <v>3.387E-28</v>
      </c>
      <c r="F15" s="1">
        <v>1000</v>
      </c>
      <c r="G15" s="1">
        <v>2.0000000000000001E-18</v>
      </c>
    </row>
    <row r="16" spans="2:7" x14ac:dyDescent="0.25">
      <c r="B16" s="17">
        <v>1.0000000000000001E-9</v>
      </c>
      <c r="C16" s="1">
        <v>1.3550000000000001E-27</v>
      </c>
      <c r="F16" s="1">
        <v>15000</v>
      </c>
      <c r="G16" s="1">
        <v>7.0000000000000003E-16</v>
      </c>
    </row>
    <row r="17" spans="2:7" x14ac:dyDescent="0.25">
      <c r="B17" s="17">
        <v>3E-9</v>
      </c>
      <c r="C17" s="1">
        <v>3.1239999999999999E-27</v>
      </c>
      <c r="F17" s="1">
        <v>22000</v>
      </c>
      <c r="G17" s="1">
        <v>2.0000000000000002E-15</v>
      </c>
    </row>
    <row r="18" spans="2:7" x14ac:dyDescent="0.25">
      <c r="B18" s="17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7"/>
  <sheetViews>
    <sheetView workbookViewId="0">
      <pane ySplit="1" topLeftCell="A2" activePane="bottomLeft" state="frozen"/>
      <selection pane="bottomLeft" activeCell="B1" sqref="B1:T1"/>
    </sheetView>
  </sheetViews>
  <sheetFormatPr defaultRowHeight="15" x14ac:dyDescent="0.25"/>
  <cols>
    <col min="15" max="15" width="9.140625" style="2"/>
    <col min="20" max="20" width="9.140625" style="20"/>
  </cols>
  <sheetData>
    <row r="1" spans="2:20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/>
      <c r="L1" s="2" t="s">
        <v>9</v>
      </c>
      <c r="M1" s="2" t="s">
        <v>11</v>
      </c>
      <c r="N1" s="2" t="s">
        <v>10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0" t="s">
        <v>17</v>
      </c>
    </row>
    <row r="2" spans="2:20" x14ac:dyDescent="0.25">
      <c r="B2">
        <v>300</v>
      </c>
      <c r="C2">
        <v>9000</v>
      </c>
      <c r="D2">
        <v>1</v>
      </c>
      <c r="E2" s="1">
        <v>6.0000000000000002E-6</v>
      </c>
      <c r="F2">
        <v>0</v>
      </c>
      <c r="G2" s="1">
        <v>6.0000000000000002E-6</v>
      </c>
      <c r="H2">
        <v>0</v>
      </c>
      <c r="I2">
        <v>1.3</v>
      </c>
      <c r="J2">
        <v>1</v>
      </c>
      <c r="K2">
        <v>0</v>
      </c>
      <c r="L2" s="1">
        <v>2.0060109670687198E-9</v>
      </c>
      <c r="M2" s="1">
        <v>1.5E-5</v>
      </c>
      <c r="N2" s="1">
        <v>1.0000000000000001E-9</v>
      </c>
      <c r="O2" s="2">
        <v>1E-3</v>
      </c>
      <c r="P2" s="1">
        <v>1.12807935098617E-9</v>
      </c>
      <c r="Q2" s="1">
        <v>3.6683265514463E-10</v>
      </c>
      <c r="R2">
        <v>1.9990004997501301E-3</v>
      </c>
      <c r="S2" s="1">
        <v>1.7311833139013201E-9</v>
      </c>
      <c r="T2" s="21">
        <v>1.5433865844806801E-9</v>
      </c>
    </row>
    <row r="3" spans="2:20" x14ac:dyDescent="0.25">
      <c r="B3">
        <v>300</v>
      </c>
      <c r="C3">
        <v>9000</v>
      </c>
      <c r="D3">
        <v>1</v>
      </c>
      <c r="E3" s="1">
        <v>6.0000000000000002E-6</v>
      </c>
      <c r="F3">
        <v>0</v>
      </c>
      <c r="G3" s="1">
        <v>6.0000000000000002E-6</v>
      </c>
      <c r="H3">
        <v>0</v>
      </c>
      <c r="I3">
        <v>1.3</v>
      </c>
      <c r="J3">
        <v>1</v>
      </c>
      <c r="K3">
        <v>0</v>
      </c>
      <c r="L3" s="1">
        <v>2.0060109670687198E-9</v>
      </c>
      <c r="M3">
        <v>1.4999999999999999E-4</v>
      </c>
      <c r="N3" s="1">
        <v>1.0000000000000001E-9</v>
      </c>
      <c r="O3" s="2">
        <v>1E-4</v>
      </c>
      <c r="P3" s="1">
        <v>5.8514259788236005E-10</v>
      </c>
      <c r="Q3" s="1">
        <v>7.4496626870220105E-11</v>
      </c>
      <c r="R3">
        <v>6.49967501624919E-4</v>
      </c>
      <c r="S3" s="1">
        <v>6.73289354514294E-10</v>
      </c>
      <c r="T3" s="21">
        <v>4.9531281985744201E-10</v>
      </c>
    </row>
    <row r="4" spans="2:20" x14ac:dyDescent="0.25">
      <c r="B4">
        <v>300</v>
      </c>
      <c r="C4">
        <v>9000</v>
      </c>
      <c r="D4">
        <v>1</v>
      </c>
      <c r="E4" s="1">
        <v>6.0000000000000002E-6</v>
      </c>
      <c r="F4">
        <v>0</v>
      </c>
      <c r="G4" s="1">
        <v>6.0000000000000002E-6</v>
      </c>
      <c r="H4">
        <v>0</v>
      </c>
      <c r="I4">
        <v>1.3</v>
      </c>
      <c r="J4">
        <v>1</v>
      </c>
      <c r="K4">
        <v>0</v>
      </c>
      <c r="L4" s="1">
        <v>2.0060109670687198E-9</v>
      </c>
      <c r="M4">
        <v>1.5E-3</v>
      </c>
      <c r="N4" s="1">
        <v>1.0000000000000001E-9</v>
      </c>
      <c r="O4" s="17">
        <v>1.0000000000000001E-5</v>
      </c>
      <c r="P4" s="1">
        <v>2.3354269800511202E-10</v>
      </c>
      <c r="Q4" s="1">
        <v>3.2863568869743102E-11</v>
      </c>
      <c r="R4" s="1">
        <v>9.9999500002500004E-5</v>
      </c>
      <c r="S4" s="1">
        <v>3.1914788513793099E-10</v>
      </c>
      <c r="T4" s="21">
        <v>2.68437993324852E-10</v>
      </c>
    </row>
    <row r="5" spans="2:20" x14ac:dyDescent="0.25">
      <c r="B5">
        <v>300</v>
      </c>
      <c r="C5">
        <v>9000</v>
      </c>
      <c r="D5">
        <v>1</v>
      </c>
      <c r="E5" s="1">
        <v>6.0000000000000002E-6</v>
      </c>
      <c r="F5">
        <v>0</v>
      </c>
      <c r="G5" s="1">
        <v>6.0000000000000002E-6</v>
      </c>
      <c r="H5">
        <v>0</v>
      </c>
      <c r="I5">
        <v>1.3</v>
      </c>
      <c r="J5">
        <v>1</v>
      </c>
      <c r="K5">
        <v>0</v>
      </c>
      <c r="L5" s="1">
        <v>2.0060109670687198E-9</v>
      </c>
      <c r="M5">
        <v>1.4999999999999999E-2</v>
      </c>
      <c r="N5" s="1">
        <v>1.0000000000000001E-9</v>
      </c>
      <c r="O5" s="17">
        <v>9.9999999999999995E-7</v>
      </c>
      <c r="P5" s="1">
        <v>1.8044615835919E-10</v>
      </c>
      <c r="Q5" s="1">
        <v>3.4532690312912698E-11</v>
      </c>
      <c r="R5" s="1">
        <v>1.09999945000028E-5</v>
      </c>
      <c r="S5" s="1">
        <v>2.6719569278701199E-10</v>
      </c>
      <c r="T5" s="21">
        <v>2.16733454152831E-10</v>
      </c>
    </row>
    <row r="6" spans="2:20" x14ac:dyDescent="0.25">
      <c r="B6">
        <v>300</v>
      </c>
      <c r="C6">
        <v>9000</v>
      </c>
      <c r="D6">
        <v>1</v>
      </c>
      <c r="E6" s="1">
        <v>6.0000000000000002E-6</v>
      </c>
      <c r="F6">
        <v>0</v>
      </c>
      <c r="G6" s="1">
        <v>6.0000000000000002E-6</v>
      </c>
      <c r="H6">
        <v>0</v>
      </c>
      <c r="I6">
        <v>1.3</v>
      </c>
      <c r="J6">
        <v>1</v>
      </c>
      <c r="K6">
        <v>0</v>
      </c>
      <c r="L6" s="1">
        <v>2.0060109670687198E-9</v>
      </c>
      <c r="M6">
        <v>0.15</v>
      </c>
      <c r="N6" s="1">
        <v>1.0000000000000001E-9</v>
      </c>
      <c r="O6" s="17">
        <v>9.9999999999999995E-8</v>
      </c>
      <c r="P6" s="1">
        <v>1.6219752833247999E-10</v>
      </c>
      <c r="Q6" s="1">
        <v>3.5832284647964302E-11</v>
      </c>
      <c r="R6" s="1">
        <v>8.4999995750000203E-7</v>
      </c>
      <c r="S6" s="1">
        <v>2.6227230386481899E-10</v>
      </c>
      <c r="T6" s="21">
        <v>1.6005419424633401E-10</v>
      </c>
    </row>
    <row r="8" spans="2:20" x14ac:dyDescent="0.25">
      <c r="B8">
        <v>300</v>
      </c>
      <c r="C8">
        <v>10000</v>
      </c>
      <c r="D8">
        <v>1</v>
      </c>
      <c r="E8" s="1">
        <v>6.0000000000000002E-6</v>
      </c>
      <c r="F8">
        <v>0</v>
      </c>
      <c r="G8" s="1">
        <v>6.0000000000000002E-6</v>
      </c>
      <c r="H8">
        <v>0</v>
      </c>
      <c r="I8">
        <v>1.3</v>
      </c>
      <c r="J8">
        <v>1</v>
      </c>
      <c r="K8">
        <v>0</v>
      </c>
      <c r="L8" s="1">
        <v>2.2289010745208101E-9</v>
      </c>
      <c r="M8" s="1">
        <v>1.5E-5</v>
      </c>
      <c r="N8" s="1">
        <v>1.0000000000000001E-9</v>
      </c>
      <c r="O8" s="2">
        <v>1E-3</v>
      </c>
      <c r="P8" s="1">
        <v>1.1144847609966099E-9</v>
      </c>
      <c r="Q8" s="1">
        <v>3.6771885645993699E-10</v>
      </c>
      <c r="R8">
        <v>3.9980009995002497E-3</v>
      </c>
      <c r="S8" s="1">
        <v>1.7290843272246999E-9</v>
      </c>
      <c r="T8" s="21">
        <v>1.52103409805437E-9</v>
      </c>
    </row>
    <row r="9" spans="2:20" x14ac:dyDescent="0.25">
      <c r="B9">
        <v>300</v>
      </c>
      <c r="C9">
        <v>10000</v>
      </c>
      <c r="D9">
        <v>1</v>
      </c>
      <c r="E9" s="1">
        <v>6.0000000000000002E-6</v>
      </c>
      <c r="F9">
        <v>0</v>
      </c>
      <c r="G9" s="1">
        <v>6.0000000000000002E-6</v>
      </c>
      <c r="H9">
        <v>0</v>
      </c>
      <c r="I9">
        <v>1.3</v>
      </c>
      <c r="J9">
        <v>1</v>
      </c>
      <c r="K9">
        <v>0</v>
      </c>
      <c r="L9" s="1">
        <v>2.2289010745208101E-9</v>
      </c>
      <c r="M9">
        <v>1.4999999999999999E-4</v>
      </c>
      <c r="N9" s="1">
        <v>1.0000000000000001E-9</v>
      </c>
      <c r="O9" s="2">
        <v>1E-4</v>
      </c>
      <c r="P9" s="1">
        <v>6.3746442395869102E-10</v>
      </c>
      <c r="Q9" s="1">
        <v>9.6059233528191804E-11</v>
      </c>
      <c r="R9">
        <v>6.49967501624919E-4</v>
      </c>
      <c r="S9" s="1">
        <v>7.5288404898545899E-10</v>
      </c>
      <c r="T9" s="21">
        <v>5.68096582847957E-10</v>
      </c>
    </row>
    <row r="10" spans="2:20" x14ac:dyDescent="0.25">
      <c r="B10">
        <v>300</v>
      </c>
      <c r="C10">
        <v>10000</v>
      </c>
      <c r="D10">
        <v>1</v>
      </c>
      <c r="E10" s="1">
        <v>6.0000000000000002E-6</v>
      </c>
      <c r="F10">
        <v>0</v>
      </c>
      <c r="G10" s="1">
        <v>6.0000000000000002E-6</v>
      </c>
      <c r="H10">
        <v>0</v>
      </c>
      <c r="I10">
        <v>1.3</v>
      </c>
      <c r="J10">
        <v>1</v>
      </c>
      <c r="K10">
        <v>0</v>
      </c>
      <c r="L10" s="1">
        <v>2.2289010745208101E-9</v>
      </c>
      <c r="M10">
        <v>1.5E-3</v>
      </c>
      <c r="N10" s="1">
        <v>1.0000000000000001E-9</v>
      </c>
      <c r="O10" s="17">
        <v>1.0000000000000001E-5</v>
      </c>
      <c r="P10" s="1">
        <v>2.33801692400354E-10</v>
      </c>
      <c r="Q10" s="1">
        <v>3.2957366671064599E-11</v>
      </c>
      <c r="R10" s="1">
        <v>9.9999500002500004E-5</v>
      </c>
      <c r="S10" s="1">
        <v>3.3661341322645001E-10</v>
      </c>
      <c r="T10" s="21">
        <v>2.5934931031338902E-10</v>
      </c>
    </row>
    <row r="11" spans="2:20" x14ac:dyDescent="0.25">
      <c r="B11">
        <v>300</v>
      </c>
      <c r="C11">
        <v>10000</v>
      </c>
      <c r="D11">
        <v>1</v>
      </c>
      <c r="E11" s="1">
        <v>6.0000000000000002E-6</v>
      </c>
      <c r="F11">
        <v>0</v>
      </c>
      <c r="G11" s="1">
        <v>6.0000000000000002E-6</v>
      </c>
      <c r="H11">
        <v>0</v>
      </c>
      <c r="I11">
        <v>1.3</v>
      </c>
      <c r="J11">
        <v>1</v>
      </c>
      <c r="K11">
        <v>0</v>
      </c>
      <c r="L11" s="1">
        <v>2.2289010745208101E-9</v>
      </c>
      <c r="M11">
        <v>1.4999999999999999E-2</v>
      </c>
      <c r="N11" s="1">
        <v>1.0000000000000001E-9</v>
      </c>
      <c r="O11" s="17">
        <v>9.9999999999999995E-7</v>
      </c>
      <c r="P11" s="1">
        <v>1.75293606779948E-10</v>
      </c>
      <c r="Q11" s="1">
        <v>3.5371115784494701E-11</v>
      </c>
      <c r="R11" s="1">
        <v>8.4999957500021193E-6</v>
      </c>
      <c r="S11" s="1">
        <v>2.7749647727406999E-10</v>
      </c>
      <c r="T11" s="21">
        <v>2.0649736027214401E-10</v>
      </c>
    </row>
    <row r="12" spans="2:20" x14ac:dyDescent="0.25">
      <c r="B12">
        <v>300</v>
      </c>
      <c r="C12">
        <v>10000</v>
      </c>
      <c r="D12">
        <v>1</v>
      </c>
      <c r="E12" s="1">
        <v>6.0000000000000002E-6</v>
      </c>
      <c r="F12">
        <v>0</v>
      </c>
      <c r="G12" s="1">
        <v>6.0000000000000002E-6</v>
      </c>
      <c r="H12">
        <v>0</v>
      </c>
      <c r="I12">
        <v>1.3</v>
      </c>
      <c r="J12">
        <v>1</v>
      </c>
      <c r="K12">
        <v>0</v>
      </c>
      <c r="L12" s="1">
        <v>2.2289010745208101E-9</v>
      </c>
      <c r="M12">
        <v>0.15</v>
      </c>
      <c r="N12" s="1">
        <v>1.0000000000000001E-9</v>
      </c>
      <c r="O12" s="17">
        <v>9.9999999999999995E-8</v>
      </c>
      <c r="P12" s="1">
        <v>1.5671766566915899E-10</v>
      </c>
      <c r="Q12" s="1">
        <v>3.6329568122262602E-11</v>
      </c>
      <c r="R12" s="1">
        <v>1.1499999425E-6</v>
      </c>
      <c r="S12" s="1">
        <v>2.6053806125939102E-10</v>
      </c>
      <c r="T12" s="21">
        <v>1.5274949596242101E-10</v>
      </c>
    </row>
    <row r="14" spans="2:20" x14ac:dyDescent="0.25">
      <c r="B14">
        <v>300</v>
      </c>
      <c r="C14">
        <v>1000</v>
      </c>
      <c r="D14">
        <v>1</v>
      </c>
      <c r="E14" s="1">
        <v>6.0000000000000002E-6</v>
      </c>
      <c r="F14">
        <v>0</v>
      </c>
      <c r="G14" s="1">
        <v>6.0000000000000002E-6</v>
      </c>
      <c r="H14">
        <v>0</v>
      </c>
      <c r="I14">
        <v>1.3</v>
      </c>
      <c r="J14">
        <v>1</v>
      </c>
      <c r="K14">
        <v>0</v>
      </c>
      <c r="L14" s="1">
        <v>2.2289010745208099E-10</v>
      </c>
      <c r="M14" s="1">
        <v>1.5E-5</v>
      </c>
      <c r="N14" s="1">
        <v>1.0000000000000001E-9</v>
      </c>
      <c r="O14" s="2">
        <v>1E-3</v>
      </c>
      <c r="P14" s="1">
        <v>1.11901302962725E-9</v>
      </c>
      <c r="Q14" s="1">
        <v>3.6317679642623202E-10</v>
      </c>
      <c r="R14">
        <v>4.99750124937531E-4</v>
      </c>
      <c r="S14" s="1">
        <v>1.7203517045005E-9</v>
      </c>
      <c r="T14" s="21">
        <v>1.4930581797601099E-9</v>
      </c>
    </row>
    <row r="15" spans="2:20" x14ac:dyDescent="0.25">
      <c r="B15">
        <v>300</v>
      </c>
      <c r="C15">
        <v>1000</v>
      </c>
      <c r="D15">
        <v>1</v>
      </c>
      <c r="E15" s="1">
        <v>6.0000000000000002E-6</v>
      </c>
      <c r="F15">
        <v>0</v>
      </c>
      <c r="G15" s="1">
        <v>6.0000000000000002E-6</v>
      </c>
      <c r="H15">
        <v>0</v>
      </c>
      <c r="I15">
        <v>1.3</v>
      </c>
      <c r="J15">
        <v>1</v>
      </c>
      <c r="K15">
        <v>0</v>
      </c>
      <c r="L15" s="1">
        <v>2.2289010745208099E-10</v>
      </c>
      <c r="M15">
        <v>1.4999999999999999E-4</v>
      </c>
      <c r="N15" s="1">
        <v>1.0000000000000001E-9</v>
      </c>
      <c r="O15" s="2">
        <v>1E-4</v>
      </c>
      <c r="P15" s="1">
        <v>6.1166779385246797E-10</v>
      </c>
      <c r="Q15" s="1">
        <v>8.8710764052718403E-11</v>
      </c>
      <c r="R15">
        <v>4.9997500124993803E-4</v>
      </c>
      <c r="S15" s="1">
        <v>7.1553262862804097E-10</v>
      </c>
      <c r="T15" s="21">
        <v>5.0200331575280302E-10</v>
      </c>
    </row>
    <row r="16" spans="2:20" x14ac:dyDescent="0.25">
      <c r="B16">
        <v>300</v>
      </c>
      <c r="C16">
        <v>1000</v>
      </c>
      <c r="D16">
        <v>1</v>
      </c>
      <c r="E16" s="1">
        <v>6.0000000000000002E-6</v>
      </c>
      <c r="F16">
        <v>0</v>
      </c>
      <c r="G16" s="1">
        <v>6.0000000000000002E-6</v>
      </c>
      <c r="H16">
        <v>0</v>
      </c>
      <c r="I16">
        <v>1.3</v>
      </c>
      <c r="J16">
        <v>1</v>
      </c>
      <c r="K16">
        <v>0</v>
      </c>
      <c r="L16" s="1">
        <v>2.2289010745208099E-10</v>
      </c>
      <c r="M16">
        <v>1.5E-3</v>
      </c>
      <c r="N16" s="1">
        <v>1.0000000000000001E-9</v>
      </c>
      <c r="O16" s="17">
        <v>1.0000000000000001E-5</v>
      </c>
      <c r="P16" s="1">
        <v>2.4427819585507499E-10</v>
      </c>
      <c r="Q16" s="1">
        <v>2.1480360956376399E-11</v>
      </c>
      <c r="R16" s="1">
        <v>7.4999625001875007E-5</v>
      </c>
      <c r="S16" s="1">
        <v>2.9213878072965398E-10</v>
      </c>
      <c r="T16" s="21">
        <v>2.83539488366468E-10</v>
      </c>
    </row>
    <row r="17" spans="2:20" x14ac:dyDescent="0.25">
      <c r="B17">
        <v>300</v>
      </c>
      <c r="C17">
        <v>1000</v>
      </c>
      <c r="D17">
        <v>1</v>
      </c>
      <c r="E17" s="1">
        <v>6.0000000000000002E-6</v>
      </c>
      <c r="F17">
        <v>0</v>
      </c>
      <c r="G17" s="1">
        <v>6.0000000000000002E-6</v>
      </c>
      <c r="H17">
        <v>0</v>
      </c>
      <c r="I17">
        <v>1.3</v>
      </c>
      <c r="J17">
        <v>1</v>
      </c>
      <c r="K17">
        <v>0</v>
      </c>
      <c r="L17" s="1">
        <v>2.2289010745208099E-10</v>
      </c>
      <c r="M17">
        <v>1.4999999999999999E-2</v>
      </c>
      <c r="N17" s="1">
        <v>1.0000000000000001E-9</v>
      </c>
      <c r="O17" s="17">
        <v>9.9999999999999995E-7</v>
      </c>
      <c r="P17" s="1">
        <v>2.0571303905206201E-10</v>
      </c>
      <c r="Q17" s="1">
        <v>3.0673984791890498E-11</v>
      </c>
      <c r="R17" s="1">
        <v>1.14999942500029E-5</v>
      </c>
      <c r="S17" s="1">
        <v>2.6612404966472602E-10</v>
      </c>
      <c r="T17" s="21">
        <v>2.5914417259955002E-10</v>
      </c>
    </row>
    <row r="18" spans="2:20" x14ac:dyDescent="0.25">
      <c r="B18">
        <v>300</v>
      </c>
      <c r="C18">
        <v>1000</v>
      </c>
      <c r="D18">
        <v>1</v>
      </c>
      <c r="E18" s="1">
        <v>6.0000000000000002E-6</v>
      </c>
      <c r="F18">
        <v>0</v>
      </c>
      <c r="G18" s="1">
        <v>6.0000000000000002E-6</v>
      </c>
      <c r="H18">
        <v>0</v>
      </c>
      <c r="I18">
        <v>1.3</v>
      </c>
      <c r="J18">
        <v>1</v>
      </c>
      <c r="K18">
        <v>0</v>
      </c>
      <c r="L18" s="1">
        <v>2.2289010745208099E-10</v>
      </c>
      <c r="M18">
        <v>0.15</v>
      </c>
      <c r="N18" s="1">
        <v>1.0000000000000001E-9</v>
      </c>
      <c r="O18" s="17">
        <v>9.9999999999999995E-8</v>
      </c>
      <c r="P18" s="1">
        <v>2.00363045997003E-10</v>
      </c>
      <c r="Q18" s="1">
        <v>3.17607769088091E-11</v>
      </c>
      <c r="R18" s="1">
        <v>6.9999996500000196E-7</v>
      </c>
      <c r="S18" s="1">
        <v>2.6163230548920499E-10</v>
      </c>
      <c r="T18" s="21">
        <v>2.5426061263187601E-10</v>
      </c>
    </row>
    <row r="20" spans="2:20" x14ac:dyDescent="0.25">
      <c r="B20">
        <v>300</v>
      </c>
      <c r="C20">
        <v>90000</v>
      </c>
      <c r="D20">
        <v>1</v>
      </c>
      <c r="E20" s="1">
        <v>6.0000000000000002E-6</v>
      </c>
      <c r="F20">
        <v>0</v>
      </c>
      <c r="G20" s="1">
        <v>6.0000000000000002E-6</v>
      </c>
      <c r="H20">
        <v>0</v>
      </c>
      <c r="I20">
        <v>1.3</v>
      </c>
      <c r="J20">
        <v>1</v>
      </c>
      <c r="K20">
        <v>0</v>
      </c>
      <c r="L20" s="1">
        <v>2.0060109670687299E-8</v>
      </c>
      <c r="M20" s="1">
        <v>1.5E-5</v>
      </c>
      <c r="N20" s="1">
        <v>1.0000000000000001E-9</v>
      </c>
      <c r="O20" s="2">
        <v>1E-3</v>
      </c>
      <c r="P20" s="1">
        <v>1.0590573145620399E-9</v>
      </c>
      <c r="Q20" s="1">
        <v>3.1693578972510902E-10</v>
      </c>
      <c r="R20">
        <v>1.49925037481259E-3</v>
      </c>
      <c r="S20" s="1">
        <v>1.5671636424951399E-9</v>
      </c>
      <c r="T20" s="21">
        <v>1.1503398637710599E-9</v>
      </c>
    </row>
    <row r="21" spans="2:20" x14ac:dyDescent="0.25">
      <c r="B21">
        <v>300</v>
      </c>
      <c r="C21">
        <v>90000</v>
      </c>
      <c r="D21">
        <v>1</v>
      </c>
      <c r="E21" s="1">
        <v>6.0000000000000002E-6</v>
      </c>
      <c r="F21">
        <v>0</v>
      </c>
      <c r="G21" s="1">
        <v>6.0000000000000002E-6</v>
      </c>
      <c r="H21">
        <v>0</v>
      </c>
      <c r="I21">
        <v>1.3</v>
      </c>
      <c r="J21">
        <v>1</v>
      </c>
      <c r="K21">
        <v>0</v>
      </c>
      <c r="L21" s="1">
        <v>2.0060109670687299E-8</v>
      </c>
      <c r="M21">
        <v>1.4999999999999999E-4</v>
      </c>
      <c r="N21" s="1">
        <v>1.0000000000000001E-9</v>
      </c>
      <c r="O21" s="2">
        <v>1E-4</v>
      </c>
      <c r="P21" s="1">
        <v>4.5650200458580499E-10</v>
      </c>
      <c r="Q21" s="1">
        <v>1.4742660259960499E-10</v>
      </c>
      <c r="R21">
        <v>9.9995000249987497E-4</v>
      </c>
      <c r="S21" s="1">
        <v>7.5291781319619103E-10</v>
      </c>
      <c r="T21" s="21">
        <v>6.6409269331487504E-12</v>
      </c>
    </row>
    <row r="22" spans="2:20" x14ac:dyDescent="0.25">
      <c r="B22">
        <v>300</v>
      </c>
      <c r="C22">
        <v>90000</v>
      </c>
      <c r="D22">
        <v>1</v>
      </c>
      <c r="E22" s="1">
        <v>6.0000000000000002E-6</v>
      </c>
      <c r="F22">
        <v>0</v>
      </c>
      <c r="G22" s="1">
        <v>6.0000000000000002E-6</v>
      </c>
      <c r="H22">
        <v>0</v>
      </c>
      <c r="I22">
        <v>1.3</v>
      </c>
      <c r="J22">
        <v>1</v>
      </c>
      <c r="K22">
        <v>0</v>
      </c>
      <c r="L22" s="1">
        <v>2.0060109670687299E-8</v>
      </c>
      <c r="M22">
        <v>1.5E-3</v>
      </c>
      <c r="N22" s="1">
        <v>1.0000000000000001E-9</v>
      </c>
      <c r="O22" s="17">
        <v>1.0000000000000001E-5</v>
      </c>
      <c r="P22" s="1">
        <v>-3.8430478793532204E-12</v>
      </c>
      <c r="Q22" s="1">
        <v>1.30031484683439E-10</v>
      </c>
      <c r="R22">
        <v>1.8999905000475001E-4</v>
      </c>
      <c r="S22" s="1">
        <v>3.7031873765084598E-10</v>
      </c>
      <c r="T22" s="21">
        <v>-4.8335490463061399E-11</v>
      </c>
    </row>
    <row r="24" spans="2:20" x14ac:dyDescent="0.25">
      <c r="B24">
        <v>300</v>
      </c>
      <c r="C24">
        <v>10000</v>
      </c>
      <c r="D24">
        <v>1</v>
      </c>
      <c r="E24" s="1">
        <v>6.0000000000000002E-6</v>
      </c>
      <c r="F24">
        <v>0</v>
      </c>
      <c r="G24" s="1">
        <v>6.0000000000000002E-6</v>
      </c>
      <c r="H24">
        <v>0</v>
      </c>
      <c r="I24">
        <v>1.3</v>
      </c>
      <c r="J24">
        <v>1</v>
      </c>
      <c r="K24">
        <v>0</v>
      </c>
      <c r="L24" s="1">
        <v>2.2289010745208101E-9</v>
      </c>
      <c r="M24">
        <v>1.5E-3</v>
      </c>
      <c r="N24" s="1">
        <v>1.0000000000000001E-9</v>
      </c>
      <c r="O24" s="17">
        <v>1.0000000000000001E-5</v>
      </c>
      <c r="P24" s="1">
        <v>2.3449886875502499E-10</v>
      </c>
      <c r="Q24" s="1">
        <v>2.88699387184433E-11</v>
      </c>
      <c r="R24" s="1">
        <v>5.9999700001500001E-5</v>
      </c>
      <c r="S24" s="1">
        <v>3.2292239458465201E-10</v>
      </c>
      <c r="T24" s="21">
        <v>2.8116309077204897E-10</v>
      </c>
    </row>
    <row r="25" spans="2:20" x14ac:dyDescent="0.25">
      <c r="B25">
        <v>300</v>
      </c>
      <c r="C25">
        <v>10000</v>
      </c>
      <c r="D25">
        <v>1</v>
      </c>
      <c r="E25" s="1">
        <v>6.0000000000000002E-6</v>
      </c>
      <c r="F25">
        <v>0</v>
      </c>
      <c r="G25" s="1">
        <v>6.0000000000000002E-6</v>
      </c>
      <c r="H25">
        <v>0</v>
      </c>
      <c r="I25">
        <v>1.3</v>
      </c>
      <c r="J25">
        <v>1</v>
      </c>
      <c r="K25">
        <v>0</v>
      </c>
      <c r="L25" s="1">
        <v>2.2289010745208101E-9</v>
      </c>
      <c r="M25">
        <v>1.4999999999999999E-4</v>
      </c>
      <c r="N25" s="1">
        <v>1.0000000000000001E-9</v>
      </c>
      <c r="O25" s="2">
        <v>1E-4</v>
      </c>
      <c r="P25" s="1">
        <v>6.2567058483840302E-10</v>
      </c>
      <c r="Q25" s="1">
        <v>9.9434373086692997E-11</v>
      </c>
      <c r="R25">
        <v>5.4997250137493096E-4</v>
      </c>
      <c r="S25" s="1">
        <v>7.4299998692828297E-10</v>
      </c>
      <c r="T25" s="21">
        <v>5.0758781263487503E-10</v>
      </c>
    </row>
    <row r="26" spans="2:20" x14ac:dyDescent="0.25">
      <c r="B26">
        <v>300</v>
      </c>
      <c r="C26">
        <v>10000</v>
      </c>
      <c r="D26">
        <v>1</v>
      </c>
      <c r="E26" s="1">
        <v>6.0000000000000002E-6</v>
      </c>
      <c r="F26">
        <v>0</v>
      </c>
      <c r="G26" s="1">
        <v>6.0000000000000002E-6</v>
      </c>
      <c r="H26">
        <v>0</v>
      </c>
      <c r="I26">
        <v>1.3</v>
      </c>
      <c r="J26">
        <v>1</v>
      </c>
      <c r="K26">
        <v>0</v>
      </c>
      <c r="L26" s="1">
        <v>2.2289010745208101E-9</v>
      </c>
      <c r="M26" s="1">
        <v>1.5E-5</v>
      </c>
      <c r="N26" s="1">
        <v>1.0000000000000001E-9</v>
      </c>
      <c r="O26" s="2">
        <v>1E-3</v>
      </c>
      <c r="P26" s="1">
        <v>1.1320254891027101E-9</v>
      </c>
      <c r="Q26" s="1">
        <v>3.6547867935349598E-10</v>
      </c>
      <c r="R26">
        <v>3.49825087456272E-3</v>
      </c>
      <c r="S26" s="1">
        <v>1.7347996058534201E-9</v>
      </c>
      <c r="T26" s="21">
        <v>1.55121680888147E-9</v>
      </c>
    </row>
    <row r="27" spans="2:20" x14ac:dyDescent="0.25">
      <c r="B27">
        <v>300</v>
      </c>
      <c r="C27">
        <v>10000</v>
      </c>
      <c r="D27">
        <v>1</v>
      </c>
      <c r="E27" s="1">
        <v>6.0000000000000002E-6</v>
      </c>
      <c r="F27">
        <v>0</v>
      </c>
      <c r="G27" s="1">
        <v>6.0000000000000002E-6</v>
      </c>
      <c r="H27">
        <v>0</v>
      </c>
      <c r="I27">
        <v>1.3</v>
      </c>
      <c r="J27">
        <v>1</v>
      </c>
      <c r="K27">
        <v>0</v>
      </c>
      <c r="L27" s="1">
        <v>2.2289010745208101E-9</v>
      </c>
      <c r="M27">
        <v>1.4999999999999999E-2</v>
      </c>
      <c r="N27" s="1">
        <v>1.0000000000000001E-9</v>
      </c>
      <c r="O27" s="17">
        <v>9.9999999999999995E-7</v>
      </c>
      <c r="P27" s="1">
        <v>1.7261715307566001E-10</v>
      </c>
      <c r="Q27" s="1">
        <v>3.5785338861856002E-11</v>
      </c>
      <c r="R27" s="1">
        <v>7.9999960000019994E-6</v>
      </c>
      <c r="S27" s="1">
        <v>2.6407201162348599E-10</v>
      </c>
      <c r="T27" s="21">
        <v>2.15370207877274E-10</v>
      </c>
    </row>
    <row r="29" spans="2:20" x14ac:dyDescent="0.25">
      <c r="B29">
        <v>300</v>
      </c>
      <c r="C29">
        <v>30000</v>
      </c>
      <c r="D29">
        <v>1</v>
      </c>
      <c r="E29" s="1">
        <v>6.0000000000000002E-6</v>
      </c>
      <c r="F29">
        <v>0</v>
      </c>
      <c r="G29" s="1">
        <v>6.0000000000000002E-6</v>
      </c>
      <c r="H29">
        <v>0</v>
      </c>
      <c r="I29">
        <v>1.3</v>
      </c>
      <c r="J29">
        <v>1</v>
      </c>
      <c r="K29">
        <v>0</v>
      </c>
      <c r="L29" s="1">
        <v>6.6867032235624203E-9</v>
      </c>
      <c r="M29" s="1">
        <v>1.5E-5</v>
      </c>
      <c r="N29" s="1">
        <v>1.0000000000000001E-9</v>
      </c>
      <c r="O29" s="2">
        <v>1E-3</v>
      </c>
      <c r="P29" s="1">
        <v>1.08103743684993E-9</v>
      </c>
      <c r="Q29" s="1">
        <v>3.6124220756831602E-10</v>
      </c>
      <c r="R29">
        <v>1.9990004997501301E-3</v>
      </c>
      <c r="S29" s="1">
        <v>1.69275724773531E-9</v>
      </c>
      <c r="T29" s="21">
        <v>1.2813572155408501E-9</v>
      </c>
    </row>
    <row r="30" spans="2:20" x14ac:dyDescent="0.25">
      <c r="B30">
        <v>300</v>
      </c>
      <c r="C30">
        <v>30000</v>
      </c>
      <c r="D30">
        <v>1</v>
      </c>
      <c r="E30" s="1">
        <v>6.0000000000000002E-6</v>
      </c>
      <c r="F30">
        <v>0</v>
      </c>
      <c r="G30" s="1">
        <v>6.0000000000000002E-6</v>
      </c>
      <c r="H30">
        <v>0</v>
      </c>
      <c r="I30">
        <v>1.3</v>
      </c>
      <c r="J30">
        <v>1</v>
      </c>
      <c r="K30">
        <v>0</v>
      </c>
      <c r="L30" s="1">
        <v>6.6867032235624203E-9</v>
      </c>
      <c r="M30">
        <v>1.4999999999999999E-4</v>
      </c>
      <c r="N30" s="1">
        <v>1.0000000000000001E-9</v>
      </c>
      <c r="O30" s="2">
        <v>1E-4</v>
      </c>
      <c r="P30" s="1">
        <v>5.8840146159962797E-10</v>
      </c>
      <c r="Q30" s="1">
        <v>1.10153159572112E-10</v>
      </c>
      <c r="R30">
        <v>7.9996000199989998E-4</v>
      </c>
      <c r="S30" s="1">
        <v>7.7644664008771802E-10</v>
      </c>
      <c r="T30" s="21">
        <v>4.2256959129285399E-10</v>
      </c>
    </row>
    <row r="31" spans="2:20" x14ac:dyDescent="0.25">
      <c r="B31">
        <v>300</v>
      </c>
      <c r="C31">
        <v>30000</v>
      </c>
      <c r="D31">
        <v>1</v>
      </c>
      <c r="E31" s="1">
        <v>6.0000000000000002E-6</v>
      </c>
      <c r="F31">
        <v>0</v>
      </c>
      <c r="G31" s="1">
        <v>6.0000000000000002E-6</v>
      </c>
      <c r="H31">
        <v>0</v>
      </c>
      <c r="I31">
        <v>1.3</v>
      </c>
      <c r="J31">
        <v>1</v>
      </c>
      <c r="K31">
        <v>0</v>
      </c>
      <c r="L31" s="1">
        <v>6.6867032235624203E-9</v>
      </c>
      <c r="M31">
        <v>1.5E-3</v>
      </c>
      <c r="N31" s="1">
        <v>1.0000000000000001E-9</v>
      </c>
      <c r="O31" s="17">
        <v>1.0000000000000001E-5</v>
      </c>
      <c r="P31" s="1">
        <v>1.7732244712992199E-10</v>
      </c>
      <c r="Q31" s="1">
        <v>4.5766644209137698E-11</v>
      </c>
      <c r="R31" s="1">
        <v>6.9999650001749994E-5</v>
      </c>
      <c r="S31" s="1">
        <v>2.9234622921022701E-10</v>
      </c>
      <c r="T31" s="21">
        <v>1.38981237465623E-10</v>
      </c>
    </row>
    <row r="32" spans="2:20" x14ac:dyDescent="0.25">
      <c r="B32">
        <v>300</v>
      </c>
      <c r="C32">
        <v>30000</v>
      </c>
      <c r="D32">
        <v>1</v>
      </c>
      <c r="E32" s="1">
        <v>6.0000000000000002E-6</v>
      </c>
      <c r="F32">
        <v>0</v>
      </c>
      <c r="G32" s="1">
        <v>6.0000000000000002E-6</v>
      </c>
      <c r="H32">
        <v>0</v>
      </c>
      <c r="I32">
        <v>1.3</v>
      </c>
      <c r="J32">
        <v>1</v>
      </c>
      <c r="K32">
        <v>0</v>
      </c>
      <c r="L32" s="1">
        <v>6.6867032235624203E-9</v>
      </c>
      <c r="M32">
        <v>1.4999999999999999E-2</v>
      </c>
      <c r="N32" s="1">
        <v>1.0000000000000001E-9</v>
      </c>
      <c r="O32" s="17">
        <v>9.9999999999999995E-7</v>
      </c>
      <c r="P32" s="1">
        <v>8.3648751456777703E-11</v>
      </c>
      <c r="Q32" s="1">
        <v>5.7404399029640398E-11</v>
      </c>
      <c r="R32" s="1">
        <v>7.4999962500018803E-6</v>
      </c>
      <c r="S32" s="1">
        <v>2.7431338303803097E-10</v>
      </c>
      <c r="T32" s="21">
        <v>3.0116115275543001E-11</v>
      </c>
    </row>
    <row r="34" spans="2:20" x14ac:dyDescent="0.25">
      <c r="B34">
        <v>300</v>
      </c>
      <c r="C34">
        <v>50000</v>
      </c>
      <c r="D34">
        <v>1</v>
      </c>
      <c r="E34" s="1">
        <v>6.0000000000000002E-6</v>
      </c>
      <c r="F34">
        <v>0</v>
      </c>
      <c r="G34" s="1">
        <v>6.0000000000000002E-6</v>
      </c>
      <c r="H34">
        <v>0</v>
      </c>
      <c r="I34">
        <v>1.3</v>
      </c>
      <c r="J34">
        <v>1</v>
      </c>
      <c r="K34">
        <v>0</v>
      </c>
      <c r="L34" s="1">
        <v>1.1144505372604001E-8</v>
      </c>
      <c r="M34" s="1">
        <v>1.5E-5</v>
      </c>
      <c r="N34" s="1">
        <v>1.0000000000000001E-9</v>
      </c>
      <c r="O34" s="2">
        <v>1E-3</v>
      </c>
      <c r="P34" s="1">
        <v>1.0519642070268301E-9</v>
      </c>
      <c r="Q34" s="1">
        <v>3.6319753373514099E-10</v>
      </c>
      <c r="R34">
        <v>4.99750124937531E-4</v>
      </c>
      <c r="S34" s="1">
        <v>1.61747014070164E-9</v>
      </c>
      <c r="T34" s="21">
        <v>1.2402615147702401E-9</v>
      </c>
    </row>
    <row r="35" spans="2:20" x14ac:dyDescent="0.25">
      <c r="B35">
        <v>300</v>
      </c>
      <c r="C35">
        <v>50000</v>
      </c>
      <c r="D35">
        <v>1</v>
      </c>
      <c r="E35" s="1">
        <v>6.0000000000000002E-6</v>
      </c>
      <c r="F35">
        <v>0</v>
      </c>
      <c r="G35" s="1">
        <v>6.0000000000000002E-6</v>
      </c>
      <c r="H35">
        <v>0</v>
      </c>
      <c r="I35">
        <v>1.3</v>
      </c>
      <c r="J35">
        <v>1</v>
      </c>
      <c r="K35">
        <v>0</v>
      </c>
      <c r="L35" s="1">
        <v>1.1144505372604001E-8</v>
      </c>
      <c r="M35">
        <v>1.4999999999999999E-4</v>
      </c>
      <c r="N35" s="1">
        <v>1.0000000000000001E-9</v>
      </c>
      <c r="O35" s="2">
        <v>1E-4</v>
      </c>
      <c r="P35" s="1">
        <v>6.6859296562519804E-10</v>
      </c>
      <c r="Q35" s="1">
        <v>1.4026430612535799E-10</v>
      </c>
      <c r="R35">
        <v>6.9996500174991302E-4</v>
      </c>
      <c r="S35" s="1">
        <v>8.8026118294804503E-10</v>
      </c>
      <c r="T35" s="21">
        <v>4.3380684403823E-10</v>
      </c>
    </row>
    <row r="36" spans="2:20" x14ac:dyDescent="0.25">
      <c r="B36">
        <v>300</v>
      </c>
      <c r="C36">
        <v>50000</v>
      </c>
      <c r="D36">
        <v>1</v>
      </c>
      <c r="E36" s="1">
        <v>6.0000000000000002E-6</v>
      </c>
      <c r="F36">
        <v>0</v>
      </c>
      <c r="G36" s="1">
        <v>6.0000000000000002E-6</v>
      </c>
      <c r="H36">
        <v>0</v>
      </c>
      <c r="I36">
        <v>1.3</v>
      </c>
      <c r="J36">
        <v>1</v>
      </c>
      <c r="K36">
        <v>0</v>
      </c>
      <c r="L36" s="1">
        <v>1.1144505372604001E-8</v>
      </c>
      <c r="M36">
        <v>1.5E-3</v>
      </c>
      <c r="N36" s="1">
        <v>1.0000000000000001E-9</v>
      </c>
      <c r="O36" s="17">
        <v>1.0000000000000001E-5</v>
      </c>
      <c r="P36" s="1">
        <v>1.1139519407343699E-10</v>
      </c>
      <c r="Q36" s="1">
        <v>9.7962769834411405E-11</v>
      </c>
      <c r="R36" s="1">
        <v>1.14999425002875E-4</v>
      </c>
      <c r="S36" s="1">
        <v>3.5965754028144198E-10</v>
      </c>
      <c r="T36" s="21">
        <v>8.2393776517215805E-11</v>
      </c>
    </row>
    <row r="37" spans="2:20" x14ac:dyDescent="0.25">
      <c r="B37">
        <v>300</v>
      </c>
      <c r="C37">
        <v>50000</v>
      </c>
      <c r="D37">
        <v>1</v>
      </c>
      <c r="E37" s="1">
        <v>6.0000000000000002E-6</v>
      </c>
      <c r="F37">
        <v>0</v>
      </c>
      <c r="G37" s="1">
        <v>6.0000000000000002E-6</v>
      </c>
      <c r="H37">
        <v>0</v>
      </c>
      <c r="I37">
        <v>1.3</v>
      </c>
      <c r="J37">
        <v>1</v>
      </c>
      <c r="K37">
        <v>0</v>
      </c>
      <c r="L37" s="1">
        <v>1.1144505372604001E-8</v>
      </c>
      <c r="M37">
        <v>5.0000000000000001E-3</v>
      </c>
      <c r="N37" s="1">
        <v>1.0000000000000001E-9</v>
      </c>
      <c r="O37" s="17">
        <v>3.0000000000000001E-6</v>
      </c>
      <c r="P37" s="1">
        <v>-1.9443803505266799E-11</v>
      </c>
      <c r="Q37" s="1">
        <v>7.9624639761661796E-11</v>
      </c>
      <c r="R37" s="1">
        <v>4.1999979000010497E-5</v>
      </c>
      <c r="S37" s="1">
        <v>3.01734800289871E-10</v>
      </c>
      <c r="T37" s="21">
        <v>8.2039519951446097E-12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3"/>
  <sheetViews>
    <sheetView workbookViewId="0">
      <pane ySplit="1" topLeftCell="A12" activePane="bottomLeft" state="frozen"/>
      <selection pane="bottomLeft" activeCell="B32" sqref="B32:T32"/>
    </sheetView>
  </sheetViews>
  <sheetFormatPr defaultRowHeight="15" x14ac:dyDescent="0.25"/>
  <cols>
    <col min="12" max="12" width="9.140625" style="8"/>
    <col min="15" max="15" width="9.140625" style="2"/>
    <col min="20" max="20" width="9.140625" style="20"/>
  </cols>
  <sheetData>
    <row r="1" spans="2:20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/>
      <c r="L1" s="8" t="s">
        <v>9</v>
      </c>
      <c r="M1" s="2" t="s">
        <v>11</v>
      </c>
      <c r="N1" s="2" t="s">
        <v>10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0" t="s">
        <v>17</v>
      </c>
    </row>
    <row r="2" spans="2:20" x14ac:dyDescent="0.25">
      <c r="B2">
        <v>300</v>
      </c>
      <c r="C2">
        <v>30000</v>
      </c>
      <c r="D2">
        <v>1</v>
      </c>
      <c r="E2" s="1">
        <v>6.0000000000000002E-6</v>
      </c>
      <c r="F2">
        <v>0</v>
      </c>
      <c r="G2" s="1">
        <v>6.0000000000000002E-6</v>
      </c>
      <c r="H2">
        <v>0</v>
      </c>
      <c r="I2">
        <v>1.3</v>
      </c>
      <c r="J2">
        <v>1</v>
      </c>
      <c r="K2">
        <v>0</v>
      </c>
      <c r="L2" s="19">
        <v>6.6867032235624203E-9</v>
      </c>
      <c r="M2" s="1">
        <v>1.5E-5</v>
      </c>
      <c r="N2" s="1">
        <v>3E-9</v>
      </c>
      <c r="O2" s="2">
        <v>1E-3</v>
      </c>
      <c r="P2" s="1">
        <v>1.1442191523103499E-9</v>
      </c>
      <c r="Q2" s="1">
        <v>3.8129092868755098E-10</v>
      </c>
      <c r="R2">
        <v>2.9985007496251899E-3</v>
      </c>
      <c r="S2" s="1">
        <v>1.78366729887036E-9</v>
      </c>
      <c r="T2" s="21">
        <v>1.68529573601468E-9</v>
      </c>
    </row>
    <row r="3" spans="2:20" x14ac:dyDescent="0.25">
      <c r="B3">
        <v>300</v>
      </c>
      <c r="C3">
        <v>30000</v>
      </c>
      <c r="D3">
        <v>1</v>
      </c>
      <c r="E3" s="1">
        <v>6.0000000000000002E-6</v>
      </c>
      <c r="F3">
        <v>0</v>
      </c>
      <c r="G3" s="1">
        <v>6.0000000000000002E-6</v>
      </c>
      <c r="H3">
        <v>0</v>
      </c>
      <c r="I3">
        <v>1.3</v>
      </c>
      <c r="J3">
        <v>1</v>
      </c>
      <c r="K3">
        <v>0</v>
      </c>
      <c r="L3" s="19">
        <v>6.6867032235624203E-9</v>
      </c>
      <c r="M3">
        <v>1.4999999999999999E-4</v>
      </c>
      <c r="N3" s="1">
        <v>3E-9</v>
      </c>
      <c r="O3" s="2">
        <v>1E-4</v>
      </c>
      <c r="P3" s="1">
        <v>7.1016300187864296E-10</v>
      </c>
      <c r="Q3" s="1">
        <v>1.05005790435928E-10</v>
      </c>
      <c r="R3">
        <v>1.34993250337483E-3</v>
      </c>
      <c r="S3" s="1">
        <v>9.09265697888723E-10</v>
      </c>
      <c r="T3" s="21">
        <v>6.2831767806526401E-10</v>
      </c>
    </row>
    <row r="4" spans="2:20" x14ac:dyDescent="0.25">
      <c r="B4">
        <v>300</v>
      </c>
      <c r="C4">
        <v>30000</v>
      </c>
      <c r="D4">
        <v>1</v>
      </c>
      <c r="E4" s="1">
        <v>6.0000000000000002E-6</v>
      </c>
      <c r="F4">
        <v>0</v>
      </c>
      <c r="G4" s="1">
        <v>6.0000000000000002E-6</v>
      </c>
      <c r="H4">
        <v>0</v>
      </c>
      <c r="I4">
        <v>1.3</v>
      </c>
      <c r="J4">
        <v>1</v>
      </c>
      <c r="K4">
        <v>0</v>
      </c>
      <c r="L4" s="19">
        <v>6.6867032235624203E-9</v>
      </c>
      <c r="M4">
        <v>1.5E-3</v>
      </c>
      <c r="N4" s="1">
        <v>3E-9</v>
      </c>
      <c r="O4" s="17">
        <v>1.0000000000000001E-5</v>
      </c>
      <c r="P4" s="1">
        <v>1.09900899372239E-10</v>
      </c>
      <c r="Q4" s="1">
        <v>9.6510638924119206E-11</v>
      </c>
      <c r="R4">
        <v>2.0999895000525001E-4</v>
      </c>
      <c r="S4" s="1">
        <v>3.84258215690693E-10</v>
      </c>
      <c r="T4" s="21">
        <v>1.53641679505091E-10</v>
      </c>
    </row>
    <row r="5" spans="2:20" x14ac:dyDescent="0.25">
      <c r="B5">
        <v>300</v>
      </c>
      <c r="C5">
        <v>30000</v>
      </c>
      <c r="D5">
        <v>1</v>
      </c>
      <c r="E5" s="1">
        <v>6.0000000000000002E-6</v>
      </c>
      <c r="F5">
        <v>0</v>
      </c>
      <c r="G5" s="1">
        <v>6.0000000000000002E-6</v>
      </c>
      <c r="H5">
        <v>0</v>
      </c>
      <c r="I5">
        <v>1.3</v>
      </c>
      <c r="J5">
        <v>1</v>
      </c>
      <c r="K5">
        <v>0</v>
      </c>
      <c r="L5" s="19">
        <v>6.6867032235624203E-9</v>
      </c>
      <c r="M5">
        <v>3.0000000000000001E-3</v>
      </c>
      <c r="N5" s="1">
        <v>3E-9</v>
      </c>
      <c r="O5" s="17">
        <v>5.0000000000000004E-6</v>
      </c>
      <c r="P5" s="1">
        <v>4.8241817256439601E-11</v>
      </c>
      <c r="Q5" s="1">
        <v>8.6685693418734596E-11</v>
      </c>
      <c r="R5" s="1">
        <v>8.2499587502062499E-5</v>
      </c>
      <c r="S5" s="1">
        <v>3.1826552823029901E-10</v>
      </c>
      <c r="T5" s="21">
        <v>4.86290445007253E-11</v>
      </c>
    </row>
    <row r="7" spans="2:20" x14ac:dyDescent="0.25">
      <c r="B7">
        <v>300</v>
      </c>
      <c r="C7">
        <v>10000</v>
      </c>
      <c r="D7">
        <v>1</v>
      </c>
      <c r="E7" s="1">
        <v>6.0000000000000002E-6</v>
      </c>
      <c r="F7">
        <v>0</v>
      </c>
      <c r="G7" s="1">
        <v>6.0000000000000002E-6</v>
      </c>
      <c r="H7">
        <v>0</v>
      </c>
      <c r="I7">
        <v>1.3</v>
      </c>
      <c r="J7">
        <v>1</v>
      </c>
      <c r="K7">
        <v>0</v>
      </c>
      <c r="L7" s="19">
        <v>2.2289010745208101E-9</v>
      </c>
      <c r="M7" s="1">
        <v>1.5E-5</v>
      </c>
      <c r="N7" s="1">
        <v>3E-9</v>
      </c>
      <c r="O7" s="2">
        <v>1E-3</v>
      </c>
      <c r="P7" s="1">
        <v>1.12232551820709E-9</v>
      </c>
      <c r="Q7" s="1">
        <v>3.6120992030637699E-10</v>
      </c>
      <c r="R7">
        <v>1.49925037481259E-3</v>
      </c>
      <c r="S7" s="1">
        <v>1.71582861418529E-9</v>
      </c>
      <c r="T7" s="21">
        <v>1.53151218357021E-9</v>
      </c>
    </row>
    <row r="8" spans="2:20" x14ac:dyDescent="0.25">
      <c r="B8">
        <v>300</v>
      </c>
      <c r="C8">
        <v>10000</v>
      </c>
      <c r="D8">
        <v>1</v>
      </c>
      <c r="E8" s="1">
        <v>6.0000000000000002E-6</v>
      </c>
      <c r="F8">
        <v>0</v>
      </c>
      <c r="G8" s="1">
        <v>6.0000000000000002E-6</v>
      </c>
      <c r="H8">
        <v>0</v>
      </c>
      <c r="I8">
        <v>1.3</v>
      </c>
      <c r="J8">
        <v>1</v>
      </c>
      <c r="K8">
        <v>0</v>
      </c>
      <c r="L8" s="19">
        <v>2.2289010745208101E-9</v>
      </c>
      <c r="M8">
        <v>1.4999999999999999E-4</v>
      </c>
      <c r="N8" s="1">
        <v>3E-9</v>
      </c>
      <c r="O8" s="2">
        <v>1E-4</v>
      </c>
      <c r="P8" s="1">
        <v>6.0507888526104097E-10</v>
      </c>
      <c r="Q8" s="1">
        <v>9.0279593998608394E-11</v>
      </c>
      <c r="R8">
        <v>1.04994750262487E-3</v>
      </c>
      <c r="S8" s="1">
        <v>7.3772571000539695E-10</v>
      </c>
      <c r="T8" s="21">
        <v>4.8784262301433997E-10</v>
      </c>
    </row>
    <row r="9" spans="2:20" x14ac:dyDescent="0.25">
      <c r="B9">
        <v>300</v>
      </c>
      <c r="C9">
        <v>10000</v>
      </c>
      <c r="D9">
        <v>1</v>
      </c>
      <c r="E9" s="1">
        <v>6.0000000000000002E-6</v>
      </c>
      <c r="F9">
        <v>0</v>
      </c>
      <c r="G9" s="1">
        <v>6.0000000000000002E-6</v>
      </c>
      <c r="H9">
        <v>0</v>
      </c>
      <c r="I9">
        <v>1.3</v>
      </c>
      <c r="J9">
        <v>1</v>
      </c>
      <c r="K9">
        <v>0</v>
      </c>
      <c r="L9" s="19">
        <v>2.2289010745208101E-9</v>
      </c>
      <c r="M9">
        <v>1.5E-3</v>
      </c>
      <c r="N9" s="1">
        <v>3E-9</v>
      </c>
      <c r="O9" s="17">
        <v>1.0000000000000001E-5</v>
      </c>
      <c r="P9" s="1">
        <v>2.1394463049762701E-10</v>
      </c>
      <c r="Q9" s="1">
        <v>4.6269160969832302E-11</v>
      </c>
      <c r="R9">
        <v>1.4999925000375001E-4</v>
      </c>
      <c r="S9" s="1">
        <v>3.6533983902657402E-10</v>
      </c>
      <c r="T9" s="21">
        <v>1.8351119604589799E-10</v>
      </c>
    </row>
    <row r="10" spans="2:20" x14ac:dyDescent="0.25">
      <c r="B10">
        <v>300</v>
      </c>
      <c r="C10">
        <v>10000</v>
      </c>
      <c r="D10">
        <v>1</v>
      </c>
      <c r="E10" s="1">
        <v>6.0000000000000002E-6</v>
      </c>
      <c r="F10">
        <v>0</v>
      </c>
      <c r="G10" s="1">
        <v>6.0000000000000002E-6</v>
      </c>
      <c r="H10">
        <v>0</v>
      </c>
      <c r="I10">
        <v>1.3</v>
      </c>
      <c r="J10">
        <v>1</v>
      </c>
      <c r="K10">
        <v>0</v>
      </c>
      <c r="L10" s="19">
        <v>2.2289010745208101E-9</v>
      </c>
      <c r="M10">
        <v>1.4999999999999999E-2</v>
      </c>
      <c r="N10" s="1">
        <v>3E-9</v>
      </c>
      <c r="O10" s="17">
        <v>9.9999999999999995E-7</v>
      </c>
      <c r="P10" s="1">
        <v>1.49248312214543E-10</v>
      </c>
      <c r="Q10" s="1">
        <v>4.0051935699715E-11</v>
      </c>
      <c r="R10" s="1">
        <v>1.7999991000004499E-5</v>
      </c>
      <c r="S10" s="1">
        <v>2.71429942054178E-10</v>
      </c>
      <c r="T10" s="21">
        <v>1.4680698052512E-10</v>
      </c>
    </row>
    <row r="11" spans="2:20" x14ac:dyDescent="0.25">
      <c r="B11">
        <v>300</v>
      </c>
      <c r="C11">
        <v>10000</v>
      </c>
      <c r="D11">
        <v>1</v>
      </c>
      <c r="E11" s="1">
        <v>6.0000000000000002E-6</v>
      </c>
      <c r="F11">
        <v>0</v>
      </c>
      <c r="G11" s="1">
        <v>6.0000000000000002E-6</v>
      </c>
      <c r="H11">
        <v>0</v>
      </c>
      <c r="I11">
        <v>1.3</v>
      </c>
      <c r="J11">
        <v>1</v>
      </c>
      <c r="K11">
        <v>0</v>
      </c>
      <c r="L11" s="19">
        <v>2.2289010745208101E-9</v>
      </c>
      <c r="M11">
        <v>0.15</v>
      </c>
      <c r="N11" s="1">
        <v>3E-9</v>
      </c>
      <c r="O11" s="17">
        <v>9.9999999999999995E-8</v>
      </c>
      <c r="P11" s="1">
        <v>1.11009300511036E-10</v>
      </c>
      <c r="Q11" s="1">
        <v>4.3000622881626103E-11</v>
      </c>
      <c r="R11" s="1">
        <v>2.39999988000001E-6</v>
      </c>
      <c r="S11" s="1">
        <v>2.5847897067136598E-10</v>
      </c>
      <c r="T11" s="21">
        <v>1.1499548148186E-10</v>
      </c>
    </row>
    <row r="13" spans="2:20" x14ac:dyDescent="0.25">
      <c r="B13">
        <v>300</v>
      </c>
      <c r="C13">
        <v>20000</v>
      </c>
      <c r="D13">
        <v>1</v>
      </c>
      <c r="E13" s="1">
        <v>6.0000000000000002E-6</v>
      </c>
      <c r="F13">
        <v>0</v>
      </c>
      <c r="G13" s="1">
        <v>6.0000000000000002E-6</v>
      </c>
      <c r="H13">
        <v>0</v>
      </c>
      <c r="I13">
        <v>1.3</v>
      </c>
      <c r="J13">
        <v>1</v>
      </c>
      <c r="K13">
        <v>0</v>
      </c>
      <c r="L13" s="19">
        <v>4.4578021490416103E-9</v>
      </c>
      <c r="M13" s="1">
        <v>1.5E-5</v>
      </c>
      <c r="N13" s="1">
        <v>3E-9</v>
      </c>
      <c r="O13" s="2">
        <v>1E-3</v>
      </c>
      <c r="P13" s="1">
        <v>1.13292960842122E-9</v>
      </c>
      <c r="Q13" s="1">
        <v>3.5555426970592599E-10</v>
      </c>
      <c r="R13">
        <v>1.49925037481259E-3</v>
      </c>
      <c r="S13" s="1">
        <v>1.71470755728695E-9</v>
      </c>
      <c r="T13" s="21">
        <v>1.50392865571241E-9</v>
      </c>
    </row>
    <row r="14" spans="2:20" x14ac:dyDescent="0.25">
      <c r="B14">
        <v>300</v>
      </c>
      <c r="C14">
        <v>20000</v>
      </c>
      <c r="D14">
        <v>1</v>
      </c>
      <c r="E14" s="1">
        <v>6.0000000000000002E-6</v>
      </c>
      <c r="F14">
        <v>0</v>
      </c>
      <c r="G14" s="1">
        <v>6.0000000000000002E-6</v>
      </c>
      <c r="H14">
        <v>0</v>
      </c>
      <c r="I14">
        <v>1.3</v>
      </c>
      <c r="J14">
        <v>1</v>
      </c>
      <c r="K14">
        <v>0</v>
      </c>
      <c r="L14" s="19">
        <v>4.4578021490416103E-9</v>
      </c>
      <c r="M14">
        <v>1.4999999999999999E-4</v>
      </c>
      <c r="N14" s="1">
        <v>3E-9</v>
      </c>
      <c r="O14" s="2">
        <v>1E-4</v>
      </c>
      <c r="P14" s="1">
        <v>6.0393903679909904E-10</v>
      </c>
      <c r="Q14" s="1">
        <v>8.9282515002723504E-11</v>
      </c>
      <c r="R14">
        <v>1.04994750262487E-3</v>
      </c>
      <c r="S14" s="1">
        <v>7.2806249159946197E-10</v>
      </c>
      <c r="T14" s="21">
        <v>4.0638354402608501E-10</v>
      </c>
    </row>
    <row r="15" spans="2:20" x14ac:dyDescent="0.25">
      <c r="B15">
        <v>300</v>
      </c>
      <c r="C15">
        <v>20000</v>
      </c>
      <c r="D15">
        <v>1</v>
      </c>
      <c r="E15" s="1">
        <v>6.0000000000000002E-6</v>
      </c>
      <c r="F15">
        <v>0</v>
      </c>
      <c r="G15" s="1">
        <v>6.0000000000000002E-6</v>
      </c>
      <c r="H15">
        <v>0</v>
      </c>
      <c r="I15">
        <v>1.3</v>
      </c>
      <c r="J15">
        <v>1</v>
      </c>
      <c r="K15">
        <v>0</v>
      </c>
      <c r="L15" s="19">
        <v>4.4578021490416103E-9</v>
      </c>
      <c r="M15">
        <v>1.5E-3</v>
      </c>
      <c r="N15" s="1">
        <v>3E-9</v>
      </c>
      <c r="O15" s="17">
        <v>1.0000000000000001E-5</v>
      </c>
      <c r="P15" s="1">
        <v>1.66831788440475E-10</v>
      </c>
      <c r="Q15" s="1">
        <v>7.92735559356169E-11</v>
      </c>
      <c r="R15">
        <v>1.19999400003E-4</v>
      </c>
      <c r="S15" s="1">
        <v>3.9489591100869798E-10</v>
      </c>
      <c r="T15" s="21">
        <v>1.8693781314793001E-10</v>
      </c>
    </row>
    <row r="16" spans="2:20" x14ac:dyDescent="0.25">
      <c r="B16" s="2">
        <v>300</v>
      </c>
      <c r="C16">
        <v>20000</v>
      </c>
      <c r="D16">
        <v>1</v>
      </c>
      <c r="E16" s="1">
        <v>6.0000000000000002E-6</v>
      </c>
      <c r="F16">
        <v>0</v>
      </c>
      <c r="G16" s="1">
        <v>6.0000000000000002E-6</v>
      </c>
      <c r="H16">
        <v>0</v>
      </c>
      <c r="I16">
        <v>1.3</v>
      </c>
      <c r="J16">
        <v>1</v>
      </c>
      <c r="K16">
        <v>0</v>
      </c>
      <c r="L16" s="19">
        <v>4.4578021490416103E-9</v>
      </c>
      <c r="M16">
        <v>1.4999999999999999E-2</v>
      </c>
      <c r="N16" s="1">
        <v>3E-9</v>
      </c>
      <c r="O16" s="17">
        <v>9.9999999999999995E-7</v>
      </c>
      <c r="P16" s="1">
        <v>3.8643512989138699E-11</v>
      </c>
      <c r="Q16" s="1">
        <v>5.6264550256703701E-11</v>
      </c>
      <c r="R16" s="1">
        <v>1.7999991000004499E-5</v>
      </c>
      <c r="S16" s="1">
        <v>2.4453653849126E-10</v>
      </c>
      <c r="T16" s="21">
        <v>4.9319667810693603E-11</v>
      </c>
    </row>
    <row r="17" spans="2:20" x14ac:dyDescent="0.25">
      <c r="B17">
        <v>300</v>
      </c>
      <c r="C17">
        <v>20000</v>
      </c>
      <c r="D17">
        <v>1</v>
      </c>
      <c r="E17" s="1">
        <v>6.0000000000000002E-6</v>
      </c>
      <c r="F17">
        <v>0</v>
      </c>
      <c r="G17" s="1">
        <v>6.0000000000000002E-6</v>
      </c>
      <c r="H17">
        <v>0</v>
      </c>
      <c r="I17">
        <v>1.3</v>
      </c>
      <c r="J17">
        <v>1</v>
      </c>
      <c r="K17">
        <v>0</v>
      </c>
      <c r="L17" s="19">
        <v>4.4578021490416103E-9</v>
      </c>
      <c r="M17">
        <v>3.0000000000000001E-3</v>
      </c>
      <c r="N17" s="1">
        <v>3E-9</v>
      </c>
      <c r="O17" s="17">
        <v>5.0000000000000004E-6</v>
      </c>
      <c r="P17" s="1">
        <v>1.0872299030985701E-10</v>
      </c>
      <c r="Q17" s="1">
        <v>5.7918982560317903E-11</v>
      </c>
      <c r="R17" s="1">
        <v>6.7499662501687501E-5</v>
      </c>
      <c r="S17" s="1">
        <v>2.9392917611313001E-10</v>
      </c>
      <c r="T17" s="21">
        <v>1.4400792415343101E-10</v>
      </c>
    </row>
    <row r="19" spans="2:20" x14ac:dyDescent="0.25">
      <c r="B19">
        <v>300</v>
      </c>
      <c r="C19">
        <v>1000</v>
      </c>
      <c r="D19">
        <v>1</v>
      </c>
      <c r="E19" s="1">
        <v>6.0000000000000002E-6</v>
      </c>
      <c r="F19">
        <v>0</v>
      </c>
      <c r="G19" s="1">
        <v>6.0000000000000002E-6</v>
      </c>
      <c r="H19">
        <v>0</v>
      </c>
      <c r="I19">
        <v>1.3</v>
      </c>
      <c r="J19">
        <v>1</v>
      </c>
      <c r="K19">
        <v>0</v>
      </c>
      <c r="L19" s="19">
        <v>2.2289010745208099E-10</v>
      </c>
      <c r="M19" s="1">
        <v>1.5E-5</v>
      </c>
      <c r="N19" s="1">
        <v>3E-9</v>
      </c>
      <c r="O19" s="2">
        <v>1E-3</v>
      </c>
      <c r="P19" s="1">
        <v>1.1127400733623799E-9</v>
      </c>
      <c r="Q19" s="1">
        <v>3.6369652422999E-10</v>
      </c>
      <c r="R19">
        <v>1.49925037481259E-3</v>
      </c>
      <c r="S19" s="1">
        <v>1.7156038244053199E-9</v>
      </c>
      <c r="T19" s="21">
        <v>1.50342768256327E-9</v>
      </c>
    </row>
    <row r="20" spans="2:20" x14ac:dyDescent="0.25">
      <c r="B20">
        <v>300</v>
      </c>
      <c r="C20">
        <v>1000</v>
      </c>
      <c r="D20">
        <v>1</v>
      </c>
      <c r="E20" s="1">
        <v>6.0000000000000002E-6</v>
      </c>
      <c r="F20">
        <v>0</v>
      </c>
      <c r="G20" s="1">
        <v>6.0000000000000002E-6</v>
      </c>
      <c r="H20">
        <v>0</v>
      </c>
      <c r="I20">
        <v>1.3</v>
      </c>
      <c r="J20">
        <v>1</v>
      </c>
      <c r="K20">
        <v>0</v>
      </c>
      <c r="L20" s="19">
        <v>2.2289010745208099E-10</v>
      </c>
      <c r="M20">
        <v>1.4999999999999999E-4</v>
      </c>
      <c r="N20" s="1">
        <v>3E-9</v>
      </c>
      <c r="O20" s="2">
        <v>1E-4</v>
      </c>
      <c r="P20" s="1">
        <v>6.11759378860586E-10</v>
      </c>
      <c r="Q20" s="1">
        <v>8.8706816884287695E-11</v>
      </c>
      <c r="R20">
        <v>1.49992500374981E-3</v>
      </c>
      <c r="S20" s="1">
        <v>7.1186762670096904E-10</v>
      </c>
      <c r="T20" s="21">
        <v>5.0475411844524E-10</v>
      </c>
    </row>
    <row r="21" spans="2:20" x14ac:dyDescent="0.25">
      <c r="B21">
        <v>300</v>
      </c>
      <c r="C21">
        <v>1000</v>
      </c>
      <c r="D21">
        <v>1</v>
      </c>
      <c r="E21" s="1">
        <v>6.0000000000000002E-6</v>
      </c>
      <c r="F21">
        <v>0</v>
      </c>
      <c r="G21" s="1">
        <v>6.0000000000000002E-6</v>
      </c>
      <c r="H21">
        <v>0</v>
      </c>
      <c r="I21">
        <v>1.3</v>
      </c>
      <c r="J21">
        <v>1</v>
      </c>
      <c r="K21">
        <v>0</v>
      </c>
      <c r="L21" s="19">
        <v>2.2289010745208099E-10</v>
      </c>
      <c r="M21">
        <v>1.5E-3</v>
      </c>
      <c r="N21" s="1">
        <v>3E-9</v>
      </c>
      <c r="O21" s="17">
        <v>1.0000000000000001E-5</v>
      </c>
      <c r="P21" s="1">
        <v>2.4169927698016299E-10</v>
      </c>
      <c r="Q21" s="1">
        <v>2.1667147316766701E-11</v>
      </c>
      <c r="R21">
        <v>1.34999325003375E-4</v>
      </c>
      <c r="S21" s="1">
        <v>2.9230183928708099E-10</v>
      </c>
      <c r="T21" s="21">
        <v>2.8025854439518999E-10</v>
      </c>
    </row>
    <row r="22" spans="2:20" x14ac:dyDescent="0.25">
      <c r="B22">
        <v>300</v>
      </c>
      <c r="C22">
        <v>1000</v>
      </c>
      <c r="D22">
        <v>1</v>
      </c>
      <c r="E22" s="1">
        <v>6.0000000000000002E-6</v>
      </c>
      <c r="F22">
        <v>0</v>
      </c>
      <c r="G22" s="1">
        <v>6.0000000000000002E-6</v>
      </c>
      <c r="H22">
        <v>0</v>
      </c>
      <c r="I22">
        <v>1.3</v>
      </c>
      <c r="J22">
        <v>1</v>
      </c>
      <c r="K22">
        <v>0</v>
      </c>
      <c r="L22" s="19">
        <v>2.2289010745208099E-10</v>
      </c>
      <c r="M22">
        <v>1.4999999999999999E-2</v>
      </c>
      <c r="N22" s="1">
        <v>3E-9</v>
      </c>
      <c r="O22" s="17">
        <v>9.9999999999999995E-7</v>
      </c>
      <c r="P22" s="1">
        <v>2.0607176355973599E-10</v>
      </c>
      <c r="Q22" s="1">
        <v>3.0912440834944497E-11</v>
      </c>
      <c r="R22" s="1">
        <v>1.64999917500041E-5</v>
      </c>
      <c r="S22" s="1">
        <v>2.6708354780040202E-10</v>
      </c>
      <c r="T22" s="21">
        <v>2.57431435941113E-10</v>
      </c>
    </row>
    <row r="23" spans="2:20" x14ac:dyDescent="0.25">
      <c r="B23">
        <v>300</v>
      </c>
      <c r="C23">
        <v>1000</v>
      </c>
      <c r="D23">
        <v>1</v>
      </c>
      <c r="E23" s="1">
        <v>6.0000000000000002E-6</v>
      </c>
      <c r="F23">
        <v>0</v>
      </c>
      <c r="G23" s="1">
        <v>6.0000000000000002E-6</v>
      </c>
      <c r="H23">
        <v>0</v>
      </c>
      <c r="I23">
        <v>1.3</v>
      </c>
      <c r="J23">
        <v>1</v>
      </c>
      <c r="K23">
        <v>0</v>
      </c>
      <c r="L23" s="19">
        <v>2.2289010745208099E-10</v>
      </c>
      <c r="M23">
        <v>0.15</v>
      </c>
      <c r="N23" s="1">
        <v>3E-9</v>
      </c>
      <c r="O23" s="17">
        <v>9.9999999999999995E-8</v>
      </c>
      <c r="P23" s="1">
        <v>1.9716959717574801E-10</v>
      </c>
      <c r="Q23" s="1">
        <v>3.1769248684080101E-11</v>
      </c>
      <c r="R23" s="1">
        <v>1.79999991E-6</v>
      </c>
      <c r="S23" s="1">
        <v>2.6053192429998401E-10</v>
      </c>
      <c r="T23" s="21">
        <v>2.5118051004138798E-10</v>
      </c>
    </row>
    <row r="25" spans="2:20" x14ac:dyDescent="0.25">
      <c r="B25">
        <v>300</v>
      </c>
      <c r="C25">
        <v>15000</v>
      </c>
      <c r="D25">
        <v>1</v>
      </c>
      <c r="E25" s="1">
        <v>6.0000000000000002E-6</v>
      </c>
      <c r="F25">
        <v>0</v>
      </c>
      <c r="G25" s="1">
        <v>6.0000000000000002E-6</v>
      </c>
      <c r="H25">
        <v>0</v>
      </c>
      <c r="I25">
        <v>1.3</v>
      </c>
      <c r="J25">
        <v>1</v>
      </c>
      <c r="K25">
        <v>0</v>
      </c>
      <c r="L25" s="19">
        <v>3.3433516117812102E-9</v>
      </c>
      <c r="M25" s="1">
        <v>1.5E-5</v>
      </c>
      <c r="N25" s="1">
        <v>3E-9</v>
      </c>
      <c r="O25" s="2">
        <v>1E-3</v>
      </c>
      <c r="P25" s="1">
        <v>1.09667278825718E-9</v>
      </c>
      <c r="Q25" s="1">
        <v>3.6281905316788601E-10</v>
      </c>
      <c r="R25">
        <v>1.49925037481259E-3</v>
      </c>
      <c r="S25" s="1">
        <v>1.6879611270334899E-9</v>
      </c>
      <c r="T25" s="21">
        <v>1.4003666134211601E-9</v>
      </c>
    </row>
    <row r="26" spans="2:20" x14ac:dyDescent="0.25">
      <c r="B26">
        <v>300</v>
      </c>
      <c r="C26">
        <v>15000</v>
      </c>
      <c r="D26">
        <v>1</v>
      </c>
      <c r="E26" s="1">
        <v>6.0000000000000002E-6</v>
      </c>
      <c r="F26">
        <v>0</v>
      </c>
      <c r="G26" s="1">
        <v>6.0000000000000002E-6</v>
      </c>
      <c r="H26">
        <v>0</v>
      </c>
      <c r="I26">
        <v>1.3</v>
      </c>
      <c r="J26">
        <v>1</v>
      </c>
      <c r="K26">
        <v>0</v>
      </c>
      <c r="L26" s="19">
        <v>3.3433516117812102E-9</v>
      </c>
      <c r="M26">
        <v>1.4999999999999999E-4</v>
      </c>
      <c r="N26" s="1">
        <v>3E-9</v>
      </c>
      <c r="O26" s="2">
        <v>1E-4</v>
      </c>
      <c r="P26" s="1">
        <v>5.9402099876295604E-10</v>
      </c>
      <c r="Q26" s="1">
        <v>7.2384196940306898E-11</v>
      </c>
      <c r="R26">
        <v>1.34993250337483E-3</v>
      </c>
      <c r="S26" s="1">
        <v>7.2269034524172296E-10</v>
      </c>
      <c r="T26" s="21">
        <v>5.22431388305824E-10</v>
      </c>
    </row>
    <row r="27" spans="2:20" x14ac:dyDescent="0.25">
      <c r="B27">
        <v>300</v>
      </c>
      <c r="C27">
        <v>15000</v>
      </c>
      <c r="D27">
        <v>1</v>
      </c>
      <c r="E27" s="1">
        <v>6.0000000000000002E-6</v>
      </c>
      <c r="F27">
        <v>0</v>
      </c>
      <c r="G27" s="1">
        <v>6.0000000000000002E-6</v>
      </c>
      <c r="H27">
        <v>0</v>
      </c>
      <c r="I27">
        <v>1.3</v>
      </c>
      <c r="J27">
        <v>1</v>
      </c>
      <c r="K27">
        <v>0</v>
      </c>
      <c r="L27" s="19">
        <v>3.3433516117812102E-9</v>
      </c>
      <c r="M27">
        <v>1.5E-3</v>
      </c>
      <c r="N27" s="1">
        <v>3E-9</v>
      </c>
      <c r="O27" s="17">
        <v>1.0000000000000001E-5</v>
      </c>
      <c r="P27" s="1">
        <v>1.9169550852151999E-10</v>
      </c>
      <c r="Q27" s="1">
        <v>5.4818320209667199E-11</v>
      </c>
      <c r="R27">
        <v>1.64999175004125E-4</v>
      </c>
      <c r="S27" s="1">
        <v>3.4795091031624102E-10</v>
      </c>
      <c r="T27" s="21">
        <v>1.45851928464731E-10</v>
      </c>
    </row>
    <row r="28" spans="2:20" x14ac:dyDescent="0.25">
      <c r="B28">
        <v>300</v>
      </c>
      <c r="C28">
        <v>15000</v>
      </c>
      <c r="D28">
        <v>1</v>
      </c>
      <c r="E28" s="1">
        <v>6.0000000000000002E-6</v>
      </c>
      <c r="F28">
        <v>0</v>
      </c>
      <c r="G28" s="1">
        <v>6.0000000000000002E-6</v>
      </c>
      <c r="H28">
        <v>0</v>
      </c>
      <c r="I28">
        <v>1.3</v>
      </c>
      <c r="J28">
        <v>1</v>
      </c>
      <c r="K28">
        <v>0</v>
      </c>
      <c r="L28" s="19">
        <v>3.3433516117812102E-9</v>
      </c>
      <c r="M28">
        <v>1.4999999999999999E-2</v>
      </c>
      <c r="N28" s="1">
        <v>3E-9</v>
      </c>
      <c r="O28" s="17">
        <v>9.9999999999999995E-7</v>
      </c>
      <c r="P28" s="1">
        <v>9.7828165183264301E-11</v>
      </c>
      <c r="Q28" s="1">
        <v>6.1223350144142004E-11</v>
      </c>
      <c r="R28" s="1">
        <v>1.3499993250003399E-5</v>
      </c>
      <c r="S28" s="1">
        <v>2.7433684145988201E-10</v>
      </c>
      <c r="T28" s="21">
        <v>9.1957733409937401E-11</v>
      </c>
    </row>
    <row r="30" spans="2:20" x14ac:dyDescent="0.25">
      <c r="B30">
        <v>300</v>
      </c>
      <c r="C30">
        <v>22000</v>
      </c>
      <c r="D30">
        <v>1</v>
      </c>
      <c r="E30" s="1">
        <v>6.0000000000000002E-6</v>
      </c>
      <c r="F30">
        <v>0</v>
      </c>
      <c r="G30" s="1">
        <v>6.0000000000000002E-6</v>
      </c>
      <c r="H30">
        <v>0</v>
      </c>
      <c r="I30">
        <v>1.3</v>
      </c>
      <c r="J30">
        <v>1</v>
      </c>
      <c r="K30">
        <v>0</v>
      </c>
      <c r="L30" s="19">
        <v>4.9035823639457701E-9</v>
      </c>
      <c r="M30" s="1">
        <v>1.5E-5</v>
      </c>
      <c r="N30" s="1">
        <v>3E-9</v>
      </c>
      <c r="O30" s="2">
        <v>1E-3</v>
      </c>
      <c r="P30" s="1">
        <v>1.15229841316046E-9</v>
      </c>
      <c r="Q30" s="1">
        <v>3.6269865029581998E-10</v>
      </c>
      <c r="R30">
        <v>1.49925037481259E-3</v>
      </c>
      <c r="S30" s="1">
        <v>1.7261474766937599E-9</v>
      </c>
      <c r="T30" s="21">
        <v>1.6224162808968901E-9</v>
      </c>
    </row>
    <row r="31" spans="2:20" x14ac:dyDescent="0.25">
      <c r="B31">
        <v>300</v>
      </c>
      <c r="C31">
        <v>22000</v>
      </c>
      <c r="D31">
        <v>1</v>
      </c>
      <c r="E31" s="1">
        <v>6.0000000000000002E-6</v>
      </c>
      <c r="F31">
        <v>0</v>
      </c>
      <c r="G31" s="1">
        <v>6.0000000000000002E-6</v>
      </c>
      <c r="H31">
        <v>0</v>
      </c>
      <c r="I31">
        <v>1.3</v>
      </c>
      <c r="J31">
        <v>1</v>
      </c>
      <c r="K31">
        <v>0</v>
      </c>
      <c r="L31" s="19">
        <v>4.9035823639457701E-9</v>
      </c>
      <c r="M31">
        <v>1.4999999999999999E-4</v>
      </c>
      <c r="N31" s="1">
        <v>3E-9</v>
      </c>
      <c r="O31" s="2">
        <v>1E-4</v>
      </c>
      <c r="P31" s="1">
        <v>5.9222848932584204E-10</v>
      </c>
      <c r="Q31" s="1">
        <v>6.4367029262751405E-11</v>
      </c>
      <c r="R31">
        <v>1.49992500374981E-3</v>
      </c>
      <c r="S31" s="1">
        <v>7.1455029217208398E-10</v>
      </c>
      <c r="T31" s="21">
        <v>6.8624205155698597E-10</v>
      </c>
    </row>
    <row r="32" spans="2:20" x14ac:dyDescent="0.25">
      <c r="B32">
        <v>300</v>
      </c>
      <c r="C32">
        <v>22000</v>
      </c>
      <c r="D32">
        <v>1</v>
      </c>
      <c r="E32" s="1">
        <v>6.0000000000000002E-6</v>
      </c>
      <c r="F32">
        <v>0</v>
      </c>
      <c r="G32" s="1">
        <v>6.0000000000000002E-6</v>
      </c>
      <c r="H32">
        <v>0</v>
      </c>
      <c r="I32">
        <v>1.3</v>
      </c>
      <c r="J32">
        <v>1</v>
      </c>
      <c r="K32">
        <v>0</v>
      </c>
      <c r="L32" s="19">
        <v>4.9035823639457701E-9</v>
      </c>
      <c r="M32">
        <v>1.5E-3</v>
      </c>
      <c r="N32" s="1">
        <v>3E-9</v>
      </c>
      <c r="O32" s="17">
        <v>1.0000000000000001E-5</v>
      </c>
      <c r="P32" s="1">
        <v>1.4278342041537801E-10</v>
      </c>
      <c r="Q32" s="1">
        <v>5.0019704589986103E-11</v>
      </c>
      <c r="R32">
        <v>2.2499887500562499E-4</v>
      </c>
      <c r="S32" s="1">
        <v>2.7235488437701201E-10</v>
      </c>
      <c r="T32" s="21">
        <v>8.0551539092604704E-11</v>
      </c>
    </row>
    <row r="33" spans="2:20" x14ac:dyDescent="0.25">
      <c r="B33">
        <v>300</v>
      </c>
      <c r="C33">
        <v>22000</v>
      </c>
      <c r="D33">
        <v>1</v>
      </c>
      <c r="E33" s="1">
        <v>6.0000000000000002E-6</v>
      </c>
      <c r="F33">
        <v>0</v>
      </c>
      <c r="G33" s="1">
        <v>6.0000000000000002E-6</v>
      </c>
      <c r="H33">
        <v>0</v>
      </c>
      <c r="I33">
        <v>1.3</v>
      </c>
      <c r="J33">
        <v>1</v>
      </c>
      <c r="K33">
        <v>0</v>
      </c>
      <c r="L33" s="19">
        <v>4.9035823639457701E-9</v>
      </c>
      <c r="M33">
        <v>1.4999999999999999E-2</v>
      </c>
      <c r="N33" s="1">
        <v>3E-9</v>
      </c>
      <c r="O33" s="17">
        <v>9.9999999999999995E-7</v>
      </c>
      <c r="P33" s="1">
        <v>4.7862507432170802E-11</v>
      </c>
      <c r="Q33" s="1">
        <v>6.5243233956602594E-11</v>
      </c>
      <c r="R33" s="1">
        <v>1.9499990250004901E-5</v>
      </c>
      <c r="S33" s="1">
        <v>2.72055439708208E-10</v>
      </c>
      <c r="T33" s="21">
        <v>1.24106106957362E-11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7"/>
  <sheetViews>
    <sheetView workbookViewId="0">
      <pane ySplit="1" topLeftCell="A4" activePane="bottomLeft" state="frozen"/>
      <selection pane="bottomLeft" activeCell="B1" sqref="B1:T1"/>
    </sheetView>
  </sheetViews>
  <sheetFormatPr defaultRowHeight="15" x14ac:dyDescent="0.25"/>
  <cols>
    <col min="15" max="15" width="9.140625" style="2"/>
    <col min="20" max="20" width="9.140625" style="20"/>
  </cols>
  <sheetData>
    <row r="1" spans="2:21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/>
      <c r="L1" s="2" t="s">
        <v>9</v>
      </c>
      <c r="M1" s="2" t="s">
        <v>11</v>
      </c>
      <c r="N1" s="2" t="s">
        <v>10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0" t="s">
        <v>17</v>
      </c>
      <c r="U1" s="2" t="s">
        <v>31</v>
      </c>
    </row>
    <row r="3" spans="2:21" x14ac:dyDescent="0.25">
      <c r="B3">
        <v>300</v>
      </c>
      <c r="C3">
        <v>20000</v>
      </c>
      <c r="D3">
        <v>1</v>
      </c>
      <c r="E3" s="1">
        <v>6.0000000000000002E-6</v>
      </c>
      <c r="F3">
        <v>0</v>
      </c>
      <c r="G3" s="1">
        <v>6.0000000000000002E-6</v>
      </c>
      <c r="H3">
        <v>0</v>
      </c>
      <c r="I3">
        <v>1.3</v>
      </c>
      <c r="J3">
        <v>1</v>
      </c>
      <c r="K3">
        <v>0</v>
      </c>
      <c r="L3" s="1">
        <v>4.4578021490416103E-9</v>
      </c>
      <c r="M3" s="1">
        <v>1.5E-5</v>
      </c>
      <c r="N3" s="1">
        <v>5.0000000000000001E-9</v>
      </c>
      <c r="O3" s="2">
        <v>1E-3</v>
      </c>
      <c r="P3" s="1">
        <v>1.1013590299665999E-9</v>
      </c>
      <c r="Q3" s="1">
        <v>3.8315536933315997E-10</v>
      </c>
      <c r="R3">
        <v>4.9875311720698296E-3</v>
      </c>
      <c r="S3" s="1">
        <v>1.7558054447816899E-9</v>
      </c>
      <c r="T3" s="21">
        <v>1.5523742644728601E-9</v>
      </c>
    </row>
    <row r="4" spans="2:21" x14ac:dyDescent="0.25">
      <c r="B4">
        <v>300</v>
      </c>
      <c r="C4">
        <v>20000</v>
      </c>
      <c r="D4">
        <v>1</v>
      </c>
      <c r="E4" s="1">
        <v>6.0000000000000002E-6</v>
      </c>
      <c r="F4">
        <v>0</v>
      </c>
      <c r="G4" s="1">
        <v>6.0000000000000002E-6</v>
      </c>
      <c r="H4">
        <v>0</v>
      </c>
      <c r="I4">
        <v>1.3</v>
      </c>
      <c r="J4">
        <v>1</v>
      </c>
      <c r="K4">
        <v>0</v>
      </c>
      <c r="L4" s="1">
        <v>4.4578021490416103E-9</v>
      </c>
      <c r="M4">
        <v>1.4999999999999999E-4</v>
      </c>
      <c r="N4" s="1">
        <v>5.0000000000000001E-9</v>
      </c>
      <c r="O4" s="2">
        <v>1E-4</v>
      </c>
      <c r="P4" s="1">
        <v>5.3944520619173697E-10</v>
      </c>
      <c r="Q4" s="1">
        <v>6.6228279282434004E-11</v>
      </c>
      <c r="R4">
        <v>1.7495626093476601E-3</v>
      </c>
      <c r="S4" s="1">
        <v>6.6298071139374596E-10</v>
      </c>
      <c r="T4" s="21">
        <v>5.12342285366232E-10</v>
      </c>
    </row>
    <row r="5" spans="2:21" x14ac:dyDescent="0.25">
      <c r="B5">
        <v>300</v>
      </c>
      <c r="C5">
        <v>20000</v>
      </c>
      <c r="D5">
        <v>1</v>
      </c>
      <c r="E5" s="1">
        <v>6.0000000000000002E-6</v>
      </c>
      <c r="F5">
        <v>0</v>
      </c>
      <c r="G5" s="1">
        <v>6.0000000000000002E-6</v>
      </c>
      <c r="H5">
        <v>0</v>
      </c>
      <c r="I5">
        <v>1.3</v>
      </c>
      <c r="J5">
        <v>1</v>
      </c>
      <c r="K5">
        <v>0</v>
      </c>
      <c r="L5" s="1">
        <v>4.4578021490416103E-9</v>
      </c>
      <c r="M5">
        <v>1.5E-3</v>
      </c>
      <c r="N5" s="1">
        <v>5.0000000000000001E-9</v>
      </c>
      <c r="O5" s="17">
        <v>1.0000000000000001E-5</v>
      </c>
      <c r="P5" s="1">
        <v>8.2046933921763194E-11</v>
      </c>
      <c r="Q5" s="1">
        <v>8.0494712170822701E-11</v>
      </c>
      <c r="R5">
        <v>2.4999375015624599E-4</v>
      </c>
      <c r="S5" s="1">
        <v>2.9231540816698498E-10</v>
      </c>
      <c r="T5" s="21">
        <v>6.6165061784440101E-11</v>
      </c>
    </row>
    <row r="6" spans="2:21" x14ac:dyDescent="0.25">
      <c r="B6">
        <v>300</v>
      </c>
      <c r="C6">
        <v>20000</v>
      </c>
      <c r="D6">
        <v>1</v>
      </c>
      <c r="E6" s="1">
        <v>6.0000000000000002E-6</v>
      </c>
      <c r="F6">
        <v>0</v>
      </c>
      <c r="G6" s="1">
        <v>6.0000000000000002E-6</v>
      </c>
      <c r="H6">
        <v>0</v>
      </c>
      <c r="I6">
        <v>1.3</v>
      </c>
      <c r="J6">
        <v>1</v>
      </c>
      <c r="K6">
        <v>0</v>
      </c>
      <c r="L6" s="1">
        <v>4.4578021490416103E-9</v>
      </c>
      <c r="M6">
        <v>1.4999999999999999E-2</v>
      </c>
      <c r="N6" s="1">
        <v>5.0000000000000001E-9</v>
      </c>
      <c r="O6" s="17">
        <v>9.9999999999999995E-7</v>
      </c>
      <c r="P6" s="1">
        <v>4.2052023174268503E-11</v>
      </c>
      <c r="Q6" s="1">
        <v>8.3314218167878101E-11</v>
      </c>
      <c r="R6" s="1">
        <v>4.9999875000312501E-5</v>
      </c>
      <c r="S6" s="1">
        <v>3.3286449831463699E-10</v>
      </c>
      <c r="T6" s="21">
        <v>8.1987932057168596E-12</v>
      </c>
    </row>
    <row r="7" spans="2:21" x14ac:dyDescent="0.25">
      <c r="B7">
        <v>300</v>
      </c>
      <c r="C7">
        <v>20000</v>
      </c>
      <c r="D7">
        <v>1</v>
      </c>
      <c r="E7" s="1">
        <v>6.0000000000000002E-6</v>
      </c>
      <c r="F7">
        <v>0</v>
      </c>
      <c r="G7" s="1">
        <v>6.0000000000000002E-6</v>
      </c>
      <c r="H7">
        <v>0</v>
      </c>
      <c r="I7">
        <v>1.3</v>
      </c>
      <c r="J7">
        <v>1</v>
      </c>
      <c r="K7">
        <v>0</v>
      </c>
      <c r="L7" s="1">
        <v>4.4578021490416103E-9</v>
      </c>
      <c r="M7">
        <v>0.15</v>
      </c>
      <c r="N7" s="1">
        <v>5.0000000000000001E-9</v>
      </c>
      <c r="O7" s="17">
        <v>9.9999999999999995E-8</v>
      </c>
      <c r="P7" s="1">
        <v>4.5902930215597196E-13</v>
      </c>
      <c r="Q7" s="1">
        <v>7.55663635940337E-11</v>
      </c>
      <c r="R7" s="1">
        <v>3.0999992250001903E-5</v>
      </c>
      <c r="S7" s="1">
        <v>3.1877308691743901E-10</v>
      </c>
      <c r="T7" s="21">
        <v>-1.88123147089889E-10</v>
      </c>
    </row>
    <row r="9" spans="2:21" x14ac:dyDescent="0.25">
      <c r="B9">
        <v>300</v>
      </c>
      <c r="C9">
        <v>8000</v>
      </c>
      <c r="D9">
        <v>1</v>
      </c>
      <c r="E9" s="1">
        <v>6.0000000000000002E-6</v>
      </c>
      <c r="F9">
        <v>0</v>
      </c>
      <c r="G9" s="1">
        <v>6.0000000000000002E-6</v>
      </c>
      <c r="H9">
        <v>0</v>
      </c>
      <c r="I9">
        <v>1.3</v>
      </c>
      <c r="J9">
        <v>1</v>
      </c>
      <c r="K9">
        <v>0</v>
      </c>
      <c r="L9" s="1">
        <v>1.7831208596166401E-9</v>
      </c>
      <c r="M9" s="1">
        <v>1.5E-5</v>
      </c>
      <c r="N9" s="1">
        <v>5.0000000000000001E-9</v>
      </c>
      <c r="O9" s="2">
        <v>1E-3</v>
      </c>
      <c r="P9" s="1">
        <v>1.11327723920515E-9</v>
      </c>
      <c r="Q9" s="1">
        <v>3.5609905056376701E-10</v>
      </c>
      <c r="R9">
        <v>7.4812967581047397E-3</v>
      </c>
      <c r="S9" s="1">
        <v>1.6864400145895201E-9</v>
      </c>
      <c r="T9" s="21">
        <v>1.4611399882231401E-9</v>
      </c>
    </row>
    <row r="10" spans="2:21" x14ac:dyDescent="0.25">
      <c r="B10">
        <v>300</v>
      </c>
      <c r="C10">
        <v>8000</v>
      </c>
      <c r="D10">
        <v>1</v>
      </c>
      <c r="E10" s="1">
        <v>6.0000000000000002E-6</v>
      </c>
      <c r="F10">
        <v>0</v>
      </c>
      <c r="G10" s="1">
        <v>6.0000000000000002E-6</v>
      </c>
      <c r="H10">
        <v>0</v>
      </c>
      <c r="I10">
        <v>1.3</v>
      </c>
      <c r="J10">
        <v>1</v>
      </c>
      <c r="K10">
        <v>0</v>
      </c>
      <c r="L10" s="1">
        <v>1.7831208596166401E-9</v>
      </c>
      <c r="M10">
        <v>1.4999999999999999E-4</v>
      </c>
      <c r="N10" s="1">
        <v>5.0000000000000001E-9</v>
      </c>
      <c r="O10" s="2">
        <v>1E-4</v>
      </c>
      <c r="P10" s="1">
        <v>5.8348452714198795E-10</v>
      </c>
      <c r="Q10" s="1">
        <v>8.7748165742214896E-11</v>
      </c>
      <c r="R10">
        <v>1.49962509372657E-3</v>
      </c>
      <c r="S10" s="1">
        <v>6.8862383930591904E-10</v>
      </c>
      <c r="T10" s="21">
        <v>4.5813983259875302E-10</v>
      </c>
    </row>
    <row r="11" spans="2:21" x14ac:dyDescent="0.25">
      <c r="B11">
        <v>300</v>
      </c>
      <c r="C11">
        <v>8000</v>
      </c>
      <c r="D11">
        <v>1</v>
      </c>
      <c r="E11" s="1">
        <v>6.0000000000000002E-6</v>
      </c>
      <c r="F11">
        <v>0</v>
      </c>
      <c r="G11" s="1">
        <v>6.0000000000000002E-6</v>
      </c>
      <c r="H11">
        <v>0</v>
      </c>
      <c r="I11">
        <v>1.3</v>
      </c>
      <c r="J11">
        <v>1</v>
      </c>
      <c r="K11">
        <v>0</v>
      </c>
      <c r="L11" s="1">
        <v>1.7831208596166401E-9</v>
      </c>
      <c r="M11">
        <v>1.5E-3</v>
      </c>
      <c r="N11" s="1">
        <v>5.0000000000000001E-9</v>
      </c>
      <c r="O11" s="17">
        <v>1.0000000000000001E-5</v>
      </c>
      <c r="P11" s="1">
        <v>2.0893185037845601E-10</v>
      </c>
      <c r="Q11" s="1">
        <v>4.1090063000650799E-11</v>
      </c>
      <c r="R11">
        <v>2.2499437514062099E-4</v>
      </c>
      <c r="S11" s="1">
        <v>3.3084032622386698E-10</v>
      </c>
      <c r="T11" s="21">
        <v>2.3447997735300401E-10</v>
      </c>
    </row>
    <row r="12" spans="2:21" x14ac:dyDescent="0.25">
      <c r="B12">
        <v>300</v>
      </c>
      <c r="C12">
        <v>8000</v>
      </c>
      <c r="D12">
        <v>1</v>
      </c>
      <c r="E12" s="1">
        <v>6.0000000000000002E-6</v>
      </c>
      <c r="F12">
        <v>0</v>
      </c>
      <c r="G12" s="1">
        <v>6.0000000000000002E-6</v>
      </c>
      <c r="H12">
        <v>0</v>
      </c>
      <c r="I12">
        <v>1.3</v>
      </c>
      <c r="J12">
        <v>1</v>
      </c>
      <c r="K12">
        <v>0</v>
      </c>
      <c r="L12" s="1">
        <v>1.7831208596166401E-9</v>
      </c>
      <c r="M12">
        <v>1.4999999999999999E-2</v>
      </c>
      <c r="N12" s="1">
        <v>5.0000000000000001E-9</v>
      </c>
      <c r="O12" s="17">
        <v>9.9999999999999995E-7</v>
      </c>
      <c r="P12" s="1">
        <v>1.4662795229602801E-10</v>
      </c>
      <c r="Q12" s="1">
        <v>4.46033544048404E-11</v>
      </c>
      <c r="R12" s="1">
        <v>1.9999950000125E-5</v>
      </c>
      <c r="S12" s="1">
        <v>2.82588655395884E-10</v>
      </c>
      <c r="T12" s="21">
        <v>1.8341871662173E-10</v>
      </c>
    </row>
    <row r="13" spans="2:21" x14ac:dyDescent="0.25">
      <c r="B13">
        <v>300</v>
      </c>
      <c r="C13">
        <v>8000</v>
      </c>
      <c r="D13">
        <v>1</v>
      </c>
      <c r="E13" s="1">
        <v>6.0000000000000002E-6</v>
      </c>
      <c r="F13">
        <v>0</v>
      </c>
      <c r="G13" s="1">
        <v>6.0000000000000002E-6</v>
      </c>
      <c r="H13">
        <v>0</v>
      </c>
      <c r="I13">
        <v>1.3</v>
      </c>
      <c r="J13">
        <v>1</v>
      </c>
      <c r="K13">
        <v>0</v>
      </c>
      <c r="L13" s="1">
        <v>1.7831208596166401E-9</v>
      </c>
      <c r="M13">
        <v>0.15</v>
      </c>
      <c r="N13" s="1">
        <v>5.0000000000000001E-9</v>
      </c>
      <c r="O13" s="17">
        <v>9.9999999999999995E-8</v>
      </c>
      <c r="P13" s="1">
        <v>1.13322078532166E-10</v>
      </c>
      <c r="Q13" s="1">
        <v>4.1593085622192603E-11</v>
      </c>
      <c r="R13" s="1">
        <v>3.4999991250002199E-6</v>
      </c>
      <c r="S13" s="1">
        <v>2.64828512836769E-10</v>
      </c>
      <c r="T13" s="21">
        <v>1.1274257056905101E-10</v>
      </c>
    </row>
    <row r="14" spans="2:21" x14ac:dyDescent="0.25">
      <c r="B14">
        <v>300</v>
      </c>
      <c r="C14">
        <v>8000</v>
      </c>
      <c r="D14">
        <v>1</v>
      </c>
      <c r="E14" s="1">
        <v>6.0000000000000002E-6</v>
      </c>
      <c r="F14">
        <v>0</v>
      </c>
      <c r="G14" s="1">
        <v>6.0000000000000002E-6</v>
      </c>
      <c r="H14">
        <v>0</v>
      </c>
      <c r="I14">
        <v>1.3</v>
      </c>
      <c r="J14">
        <v>1</v>
      </c>
      <c r="K14">
        <v>0</v>
      </c>
      <c r="L14" s="1">
        <v>1.7831208596166401E-9</v>
      </c>
      <c r="M14">
        <v>1.5</v>
      </c>
      <c r="N14" s="1">
        <v>5.0000000000000001E-9</v>
      </c>
      <c r="O14" s="17">
        <v>1E-8</v>
      </c>
      <c r="P14" s="1">
        <v>8.5398134340363903E-11</v>
      </c>
      <c r="Q14" s="1">
        <v>4.1097922536885501E-11</v>
      </c>
      <c r="R14" s="1">
        <v>2.2499999437500001E-7</v>
      </c>
      <c r="S14" s="1">
        <v>2.38275157925212E-10</v>
      </c>
      <c r="T14" s="21">
        <v>6.2476403270983798E-11</v>
      </c>
    </row>
    <row r="16" spans="2:21" x14ac:dyDescent="0.25">
      <c r="B16">
        <v>300</v>
      </c>
      <c r="C16">
        <v>15000</v>
      </c>
      <c r="D16">
        <v>1</v>
      </c>
      <c r="E16" s="1">
        <v>6.0000000000000002E-6</v>
      </c>
      <c r="F16">
        <v>0</v>
      </c>
      <c r="G16" s="1">
        <v>6.0000000000000002E-6</v>
      </c>
      <c r="H16">
        <v>0</v>
      </c>
      <c r="I16">
        <v>1.3</v>
      </c>
      <c r="J16">
        <v>1</v>
      </c>
      <c r="K16">
        <v>0</v>
      </c>
      <c r="L16" s="1">
        <v>3.3433516117812102E-9</v>
      </c>
      <c r="M16">
        <v>1.4999999999999999E-4</v>
      </c>
      <c r="N16" s="1">
        <v>5.0000000000000001E-9</v>
      </c>
      <c r="O16" s="2">
        <v>1E-4</v>
      </c>
      <c r="P16" s="1">
        <v>5.9299757170256295E-10</v>
      </c>
      <c r="Q16" s="1">
        <v>4.3236320086037801E-11</v>
      </c>
      <c r="R16">
        <v>1.7495626093476601E-3</v>
      </c>
      <c r="S16" s="1">
        <v>6.5908450072070804E-10</v>
      </c>
      <c r="T16" s="21">
        <v>5.9366590344487701E-10</v>
      </c>
    </row>
    <row r="17" spans="2:20" x14ac:dyDescent="0.25">
      <c r="B17">
        <v>300</v>
      </c>
      <c r="C17">
        <v>15000</v>
      </c>
      <c r="D17">
        <v>1</v>
      </c>
      <c r="E17" s="1">
        <v>6.0000000000000002E-6</v>
      </c>
      <c r="F17">
        <v>0</v>
      </c>
      <c r="G17" s="1">
        <v>6.0000000000000002E-6</v>
      </c>
      <c r="H17">
        <v>0</v>
      </c>
      <c r="I17">
        <v>1.3</v>
      </c>
      <c r="J17">
        <v>1</v>
      </c>
      <c r="K17">
        <v>0</v>
      </c>
      <c r="L17" s="1">
        <v>3.3433516117812102E-9</v>
      </c>
      <c r="M17" s="1">
        <v>1.5E-5</v>
      </c>
      <c r="N17" s="1">
        <v>5.0000000000000001E-9</v>
      </c>
      <c r="O17" s="2">
        <v>1E-3</v>
      </c>
      <c r="P17" s="1">
        <v>1.1518689344387399E-9</v>
      </c>
      <c r="Q17" s="1">
        <v>3.6404627810391E-10</v>
      </c>
      <c r="R17">
        <v>2.4937655860349101E-3</v>
      </c>
      <c r="S17" s="1">
        <v>1.75905638476219E-9</v>
      </c>
      <c r="T17" s="21">
        <v>1.59205847986357E-9</v>
      </c>
    </row>
    <row r="18" spans="2:20" x14ac:dyDescent="0.25">
      <c r="B18">
        <v>300</v>
      </c>
      <c r="C18">
        <v>15000</v>
      </c>
      <c r="D18">
        <v>1</v>
      </c>
      <c r="E18" s="1">
        <v>6.0000000000000002E-6</v>
      </c>
      <c r="F18">
        <v>0</v>
      </c>
      <c r="G18" s="1">
        <v>6.0000000000000002E-6</v>
      </c>
      <c r="H18">
        <v>0</v>
      </c>
      <c r="I18">
        <v>1.3</v>
      </c>
      <c r="J18">
        <v>1</v>
      </c>
      <c r="K18">
        <v>0</v>
      </c>
      <c r="L18" s="1">
        <v>3.3433516117812102E-9</v>
      </c>
      <c r="M18">
        <v>1.5E-3</v>
      </c>
      <c r="N18" s="1">
        <v>5.0000000000000001E-9</v>
      </c>
      <c r="O18" s="17">
        <v>1.0000000000000001E-5</v>
      </c>
      <c r="P18" s="1">
        <v>1.1831770032585299E-10</v>
      </c>
      <c r="Q18" s="1">
        <v>7.6701743523817004E-11</v>
      </c>
      <c r="R18">
        <v>2.4999375015624599E-4</v>
      </c>
      <c r="S18" s="1">
        <v>2.64787256050161E-10</v>
      </c>
      <c r="T18" s="21">
        <v>1.2394492223495101E-10</v>
      </c>
    </row>
    <row r="19" spans="2:20" x14ac:dyDescent="0.25">
      <c r="B19">
        <v>300</v>
      </c>
      <c r="C19">
        <v>15000</v>
      </c>
      <c r="D19">
        <v>1</v>
      </c>
      <c r="E19" s="1">
        <v>6.0000000000000002E-6</v>
      </c>
      <c r="F19">
        <v>0</v>
      </c>
      <c r="G19" s="1">
        <v>6.0000000000000002E-6</v>
      </c>
      <c r="H19">
        <v>0</v>
      </c>
      <c r="I19">
        <v>1.3</v>
      </c>
      <c r="J19">
        <v>1</v>
      </c>
      <c r="K19">
        <v>0</v>
      </c>
      <c r="L19" s="1">
        <v>3.3433516117812102E-9</v>
      </c>
      <c r="M19">
        <v>1.4999999999999999E-2</v>
      </c>
      <c r="N19" s="1">
        <v>5.0000000000000001E-9</v>
      </c>
      <c r="O19" s="17">
        <v>9.9999999999999995E-7</v>
      </c>
      <c r="P19" s="1">
        <v>6.2819183656446304E-11</v>
      </c>
      <c r="Q19" s="1">
        <v>6.96821886650621E-11</v>
      </c>
      <c r="R19" s="1">
        <v>2.4999937500156302E-5</v>
      </c>
      <c r="S19" s="1">
        <v>3.2986095968461601E-10</v>
      </c>
      <c r="T19" s="21">
        <v>6.0998426281814404E-11</v>
      </c>
    </row>
    <row r="20" spans="2:20" x14ac:dyDescent="0.25">
      <c r="B20">
        <v>300</v>
      </c>
      <c r="C20">
        <v>15000</v>
      </c>
      <c r="D20">
        <v>1</v>
      </c>
      <c r="E20" s="1">
        <v>6.0000000000000002E-6</v>
      </c>
      <c r="F20">
        <v>0</v>
      </c>
      <c r="G20" s="1">
        <v>6.0000000000000002E-6</v>
      </c>
      <c r="H20">
        <v>0</v>
      </c>
      <c r="I20">
        <v>1.3</v>
      </c>
      <c r="J20">
        <v>1</v>
      </c>
      <c r="K20">
        <v>0</v>
      </c>
      <c r="L20" s="1">
        <v>3.3433516117812102E-9</v>
      </c>
      <c r="M20">
        <v>0.03</v>
      </c>
      <c r="N20" s="1">
        <v>5.0000000000000001E-9</v>
      </c>
      <c r="O20" s="17">
        <v>4.9999999999999998E-7</v>
      </c>
      <c r="P20" s="1">
        <v>4.2545028559037199E-11</v>
      </c>
      <c r="Q20" s="1">
        <v>6.1561925344366803E-11</v>
      </c>
      <c r="R20" s="1">
        <v>1.3749982812521501E-5</v>
      </c>
      <c r="S20" s="1">
        <v>2.8146171240228599E-10</v>
      </c>
      <c r="T20" s="21">
        <v>3.5832736820577201E-11</v>
      </c>
    </row>
    <row r="22" spans="2:20" x14ac:dyDescent="0.25">
      <c r="B22">
        <v>300</v>
      </c>
      <c r="C22">
        <v>9000</v>
      </c>
      <c r="D22">
        <v>1</v>
      </c>
      <c r="E22" s="1">
        <v>6.0000000000000002E-6</v>
      </c>
      <c r="F22">
        <v>0</v>
      </c>
      <c r="G22" s="1">
        <v>6.0000000000000002E-6</v>
      </c>
      <c r="H22">
        <v>0</v>
      </c>
      <c r="I22">
        <v>1.3</v>
      </c>
      <c r="J22">
        <v>1</v>
      </c>
      <c r="K22">
        <v>0</v>
      </c>
      <c r="L22" s="1">
        <v>2.0060109670687198E-9</v>
      </c>
      <c r="M22" s="1">
        <v>1.5E-5</v>
      </c>
      <c r="N22" s="1">
        <v>5.0000000000000001E-9</v>
      </c>
      <c r="O22" s="2">
        <v>1E-3</v>
      </c>
      <c r="P22" s="1">
        <v>1.11431427936998E-9</v>
      </c>
      <c r="Q22" s="1">
        <v>3.5493700812337502E-10</v>
      </c>
      <c r="R22">
        <v>2.4937655860349101E-3</v>
      </c>
      <c r="S22" s="1">
        <v>1.69901310671155E-9</v>
      </c>
      <c r="T22" s="21">
        <v>1.45116604883597E-9</v>
      </c>
    </row>
    <row r="23" spans="2:20" x14ac:dyDescent="0.25">
      <c r="B23">
        <v>300</v>
      </c>
      <c r="C23">
        <v>9000</v>
      </c>
      <c r="D23">
        <v>1</v>
      </c>
      <c r="E23" s="1">
        <v>6.0000000000000002E-6</v>
      </c>
      <c r="F23">
        <v>0</v>
      </c>
      <c r="G23" s="1">
        <v>6.0000000000000002E-6</v>
      </c>
      <c r="H23">
        <v>0</v>
      </c>
      <c r="I23">
        <v>1.3</v>
      </c>
      <c r="J23">
        <v>1</v>
      </c>
      <c r="K23">
        <v>0</v>
      </c>
      <c r="L23" s="1">
        <v>2.0060109670687198E-9</v>
      </c>
      <c r="M23">
        <v>1.4999999999999999E-4</v>
      </c>
      <c r="N23" s="1">
        <v>5.0000000000000001E-9</v>
      </c>
      <c r="O23" s="2">
        <v>1E-4</v>
      </c>
      <c r="P23" s="1">
        <v>6.0760539873189398E-10</v>
      </c>
      <c r="Q23" s="1">
        <v>5.9333331395223104E-11</v>
      </c>
      <c r="R23">
        <v>1.49962509372657E-3</v>
      </c>
      <c r="S23" s="1">
        <v>6.7881834873326402E-10</v>
      </c>
      <c r="T23" s="21">
        <v>5.5173029769026296E-10</v>
      </c>
    </row>
    <row r="24" spans="2:20" x14ac:dyDescent="0.25">
      <c r="B24">
        <v>300</v>
      </c>
      <c r="C24">
        <v>9000</v>
      </c>
      <c r="D24">
        <v>1</v>
      </c>
      <c r="E24" s="1">
        <v>6.0000000000000002E-6</v>
      </c>
      <c r="F24">
        <v>0</v>
      </c>
      <c r="G24" s="1">
        <v>6.0000000000000002E-6</v>
      </c>
      <c r="H24">
        <v>0</v>
      </c>
      <c r="I24">
        <v>1.3</v>
      </c>
      <c r="J24">
        <v>1</v>
      </c>
      <c r="K24">
        <v>0</v>
      </c>
      <c r="L24" s="1">
        <v>2.0060109670687198E-9</v>
      </c>
      <c r="M24">
        <v>1.5E-3</v>
      </c>
      <c r="N24" s="1">
        <v>5.0000000000000001E-9</v>
      </c>
      <c r="O24" s="17">
        <v>1.0000000000000001E-5</v>
      </c>
      <c r="P24" s="1">
        <v>1.9603886973145099E-10</v>
      </c>
      <c r="Q24" s="1">
        <v>5.1684521813974999E-11</v>
      </c>
      <c r="R24">
        <v>2.4999375015624599E-4</v>
      </c>
      <c r="S24" s="1">
        <v>3.2785632741573798E-10</v>
      </c>
      <c r="T24" s="21">
        <v>2.9423322923735301E-10</v>
      </c>
    </row>
    <row r="25" spans="2:20" x14ac:dyDescent="0.25">
      <c r="B25">
        <v>300</v>
      </c>
      <c r="C25">
        <v>9000</v>
      </c>
      <c r="D25">
        <v>1</v>
      </c>
      <c r="E25" s="1">
        <v>6.0000000000000002E-6</v>
      </c>
      <c r="F25">
        <v>0</v>
      </c>
      <c r="G25" s="1">
        <v>6.0000000000000002E-6</v>
      </c>
      <c r="H25">
        <v>0</v>
      </c>
      <c r="I25">
        <v>1.3</v>
      </c>
      <c r="J25">
        <v>1</v>
      </c>
      <c r="K25">
        <v>0</v>
      </c>
      <c r="L25" s="1">
        <v>2.0060109670687198E-9</v>
      </c>
      <c r="M25">
        <v>1.4999999999999999E-2</v>
      </c>
      <c r="N25" s="1">
        <v>5.0000000000000001E-9</v>
      </c>
      <c r="O25" s="17">
        <v>9.9999999999999995E-7</v>
      </c>
      <c r="P25" s="1">
        <v>1.1706028795082801E-10</v>
      </c>
      <c r="Q25" s="1">
        <v>4.54469337499021E-11</v>
      </c>
      <c r="R25" s="1">
        <v>2.24999437501406E-5</v>
      </c>
      <c r="S25" s="1">
        <v>2.6323773731815299E-10</v>
      </c>
      <c r="T25" s="21">
        <v>1.10683443890984E-10</v>
      </c>
    </row>
    <row r="26" spans="2:20" x14ac:dyDescent="0.25">
      <c r="B26">
        <v>300</v>
      </c>
      <c r="C26">
        <v>9000</v>
      </c>
      <c r="D26">
        <v>1</v>
      </c>
      <c r="E26" s="1">
        <v>6.0000000000000002E-6</v>
      </c>
      <c r="F26">
        <v>0</v>
      </c>
      <c r="G26" s="1">
        <v>6.0000000000000002E-6</v>
      </c>
      <c r="H26">
        <v>0</v>
      </c>
      <c r="I26">
        <v>1.3</v>
      </c>
      <c r="J26">
        <v>1</v>
      </c>
      <c r="K26">
        <v>0</v>
      </c>
      <c r="L26" s="1">
        <v>2.0060109670687198E-9</v>
      </c>
      <c r="M26">
        <v>0.15</v>
      </c>
      <c r="N26" s="1">
        <v>5.0000000000000001E-9</v>
      </c>
      <c r="O26" s="17">
        <v>9.9999999999999995E-8</v>
      </c>
      <c r="P26" s="1">
        <v>1.06065815159537E-10</v>
      </c>
      <c r="Q26" s="1">
        <v>4.3229579188119501E-11</v>
      </c>
      <c r="R26" s="1">
        <v>2.2499994375001399E-6</v>
      </c>
      <c r="S26" s="1">
        <v>2.5880738757406601E-10</v>
      </c>
      <c r="T26" s="21">
        <v>6.1379013370246202E-11</v>
      </c>
    </row>
    <row r="27" spans="2:20" x14ac:dyDescent="0.25">
      <c r="B27">
        <v>300</v>
      </c>
      <c r="C27">
        <v>9000</v>
      </c>
      <c r="D27">
        <v>1</v>
      </c>
      <c r="E27" s="1">
        <v>6.0000000000000002E-6</v>
      </c>
      <c r="F27">
        <v>0</v>
      </c>
      <c r="G27" s="1">
        <v>6.0000000000000002E-6</v>
      </c>
      <c r="H27">
        <v>0</v>
      </c>
      <c r="I27">
        <v>1.3</v>
      </c>
      <c r="J27">
        <v>1</v>
      </c>
      <c r="K27">
        <v>0</v>
      </c>
      <c r="L27" s="1">
        <v>2.0060109670687198E-9</v>
      </c>
      <c r="M27">
        <v>1.5</v>
      </c>
      <c r="N27" s="1">
        <v>5.0000000000000001E-9</v>
      </c>
      <c r="O27" s="17">
        <v>1E-8</v>
      </c>
      <c r="P27" s="1">
        <v>7.3304456983322503E-11</v>
      </c>
      <c r="Q27" s="1">
        <v>4.3321964226414302E-11</v>
      </c>
      <c r="R27" s="1">
        <v>2.2499999437500001E-7</v>
      </c>
      <c r="S27" s="1">
        <v>2.4510145552354901E-10</v>
      </c>
      <c r="T27" s="21">
        <v>1.9616273192767501E-11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P69:U74"/>
  <sheetViews>
    <sheetView zoomScale="30" zoomScaleNormal="30" workbookViewId="0">
      <selection activeCell="S70" activeCellId="1" sqref="P70:P74 S70:S74"/>
    </sheetView>
  </sheetViews>
  <sheetFormatPr defaultRowHeight="15" x14ac:dyDescent="0.25"/>
  <cols>
    <col min="16" max="16" width="10.5703125" bestFit="1" customWidth="1"/>
    <col min="17" max="17" width="10" bestFit="1" customWidth="1"/>
    <col min="18" max="18" width="14.85546875" bestFit="1" customWidth="1"/>
    <col min="19" max="19" width="10" bestFit="1" customWidth="1"/>
  </cols>
  <sheetData>
    <row r="69" spans="16:21" x14ac:dyDescent="0.25">
      <c r="P69" t="s">
        <v>42</v>
      </c>
      <c r="U69" t="s">
        <v>43</v>
      </c>
    </row>
    <row r="70" spans="16:21" x14ac:dyDescent="0.25">
      <c r="P70" t="s">
        <v>38</v>
      </c>
      <c r="Q70" t="s">
        <v>10</v>
      </c>
      <c r="R70" t="s">
        <v>41</v>
      </c>
      <c r="S70" t="s">
        <v>39</v>
      </c>
      <c r="T70" t="s">
        <v>40</v>
      </c>
    </row>
    <row r="71" spans="16:21" x14ac:dyDescent="0.25">
      <c r="P71" s="1">
        <v>50000</v>
      </c>
      <c r="Q71" s="1">
        <v>5.0000000000000003E-10</v>
      </c>
      <c r="R71">
        <f t="array" ref="R71:R74">Q71:Q74/P71:P74</f>
        <v>1E-14</v>
      </c>
      <c r="S71" s="1">
        <v>2.0000000000000002E-15</v>
      </c>
    </row>
    <row r="72" spans="16:21" x14ac:dyDescent="0.25">
      <c r="P72" s="1">
        <v>30000</v>
      </c>
      <c r="Q72" s="1">
        <v>5.0000000000000003E-10</v>
      </c>
      <c r="R72" s="6">
        <v>1.6666666666666667E-14</v>
      </c>
      <c r="S72" s="1">
        <v>5.0000000000000004E-16</v>
      </c>
      <c r="T72" t="s">
        <v>37</v>
      </c>
    </row>
    <row r="73" spans="16:21" x14ac:dyDescent="0.25">
      <c r="P73" s="1">
        <v>5000</v>
      </c>
      <c r="Q73" s="1">
        <v>5.0000000000000003E-10</v>
      </c>
      <c r="R73" s="6">
        <v>1E-13</v>
      </c>
      <c r="S73" s="1">
        <v>2.0000000000000001E-18</v>
      </c>
    </row>
    <row r="74" spans="16:21" x14ac:dyDescent="0.25">
      <c r="P74" s="1">
        <v>20000</v>
      </c>
      <c r="Q74" s="1">
        <v>5.0000000000000003E-10</v>
      </c>
      <c r="R74" s="6">
        <v>2.5000000000000001E-14</v>
      </c>
      <c r="S74" s="1">
        <v>2E-16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6" zoomScale="70" zoomScaleNormal="70" workbookViewId="0">
      <selection activeCell="AC23" sqref="AC23"/>
    </sheetView>
  </sheetViews>
  <sheetFormatPr defaultRowHeight="15" x14ac:dyDescent="0.25"/>
  <cols>
    <col min="9" max="9" width="10.5703125" bestFit="1" customWidth="1"/>
    <col min="10" max="10" width="10" bestFit="1" customWidth="1"/>
  </cols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tStep=5e-10</vt:lpstr>
      <vt:lpstr>eta cantilever=6e-6</vt:lpstr>
      <vt:lpstr>Main Paper Figures</vt:lpstr>
      <vt:lpstr>Meta analysis</vt:lpstr>
      <vt:lpstr>tStep=1e-9</vt:lpstr>
      <vt:lpstr>tStep=3e-9</vt:lpstr>
      <vt:lpstr>tStep=5e-9</vt:lpstr>
      <vt:lpstr>Processed figures tStep=5e-10</vt:lpstr>
      <vt:lpstr>Processed figures tStep=1e-9</vt:lpstr>
      <vt:lpstr>Processed figures tStep=3e-9</vt:lpstr>
      <vt:lpstr>Processed figures tStep=5e-9</vt:lpstr>
      <vt:lpstr>All figures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2018-11-26T00:54:46Z</dcterms:modified>
</cp:coreProperties>
</file>