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810" yWindow="855" windowWidth="11640" windowHeight="7980"/>
  </bookViews>
  <sheets>
    <sheet name="Sheet1" sheetId="1" r:id="rId1"/>
  </sheets>
  <calcPr calcId="145621"/>
</workbook>
</file>

<file path=xl/calcChain.xml><?xml version="1.0" encoding="utf-8"?>
<calcChain xmlns="http://schemas.openxmlformats.org/spreadsheetml/2006/main">
  <c r="H36" i="1" l="1"/>
  <c r="H35" i="1"/>
  <c r="H33" i="1"/>
  <c r="H30" i="1"/>
  <c r="H29" i="1"/>
  <c r="H28" i="1"/>
  <c r="H27" i="1"/>
  <c r="H26" i="1"/>
  <c r="H25" i="1"/>
  <c r="H24" i="1"/>
  <c r="H23" i="1"/>
  <c r="H22" i="1"/>
  <c r="H21" i="1"/>
  <c r="H20" i="1"/>
  <c r="H19" i="1"/>
  <c r="H18" i="1"/>
  <c r="H17" i="1"/>
  <c r="H10" i="1"/>
  <c r="H9" i="1"/>
  <c r="H8" i="1"/>
  <c r="H7" i="1"/>
  <c r="H6" i="1"/>
  <c r="H3" i="1"/>
  <c r="H2" i="1"/>
</calcChain>
</file>

<file path=xl/sharedStrings.xml><?xml version="1.0" encoding="utf-8"?>
<sst xmlns="http://schemas.openxmlformats.org/spreadsheetml/2006/main" count="195" uniqueCount="139">
  <si>
    <t>Transcription</t>
  </si>
  <si>
    <t>Full Title</t>
  </si>
  <si>
    <t>Creator(s)</t>
  </si>
  <si>
    <t>Printer</t>
  </si>
  <si>
    <t>Date of Publication</t>
  </si>
  <si>
    <t>Place of Publication</t>
  </si>
  <si>
    <t>Language</t>
  </si>
  <si>
    <t>BibID</t>
  </si>
  <si>
    <t>Polibii libri nunc Vulgati</t>
  </si>
  <si>
    <t>De morbis sive affectibus corporis de seminis humani natura polybi 
illustris medici, Hippocratis quondam &amp; discipuli &amp; successoris,
 opuscula aliquot nunc primum è Graeco in Latinum conversa, nempè de 
tuenda ualetudine, sive de ratione victus sanorum, liber I. De seminis 
humani natura, liber I. De morbis, sive affectibus corporis, libri II. 
Albano torino vitodurano interprete.</t>
  </si>
  <si>
    <t>Polybius</t>
  </si>
  <si>
    <t>Johann Oporinus</t>
  </si>
  <si>
    <t>Basel</t>
  </si>
  <si>
    <t>Latin</t>
  </si>
  <si>
    <t>Fragmenta Polybii e vi historiarum libro Pompilio Amsao Romuli e interprete impresa Bononnae ano MDXLiii</t>
  </si>
  <si>
    <t>Fragmenta duo e sexto Polybii historiarum libro de diversis rerum publicarum 
formis, deque Romanae praestantia. Pompilius Amaseus vertit</t>
  </si>
  <si>
    <t>Polybius, Pompilio Amaseo</t>
  </si>
  <si>
    <t>Giovanni Battista Faelli</t>
  </si>
  <si>
    <t>Bologna</t>
  </si>
  <si>
    <t>Cornutus in Satyras Persii ex officina Rob. Steph.</t>
  </si>
  <si>
    <t>Satires of Persius (as arranged by Lucius Annaeus Cornutus)</t>
  </si>
  <si>
    <t>Persius, Annaeus Cornutus</t>
  </si>
  <si>
    <t>Robert Estienne,</t>
  </si>
  <si>
    <t>1527;1534;1541</t>
  </si>
  <si>
    <t>Paris</t>
  </si>
  <si>
    <t>USTC 181077?;187057?;140286?</t>
  </si>
  <si>
    <t>Catullus Tibullus Propertius a Hier. Avantio restituti Veneriis apud Trinacavellii nuper impresi</t>
  </si>
  <si>
    <t>Tibullus propertius gallus restituti per Hieronymum Avancium</t>
  </si>
  <si>
    <t>Hieronymus Avancius, Vettore Trincavelli, Gaius Valerius Catullus, Sextus Propertius, and Albius Tibullus</t>
  </si>
  <si>
    <t>Bartolomeo Zanetti</t>
  </si>
  <si>
    <t>Venice</t>
  </si>
  <si>
    <t>http://corsair.themorgan.org/cgi-bin/Pwebrecon.cgi?BBID=167997</t>
  </si>
  <si>
    <t>Huberti thomae leodii comentarius de Germaniae inferioris Populis impresus apud Riheliu Argentorati ano MDXLi</t>
  </si>
  <si>
    <t>De
 tungris et eburonibus, aliisque inferioris Germaniae populis, huberti 
Thomae leodii commentarius, utilis omnibus, qui caesaris de bello 
Gallico historiam recte intelligere cupiunt</t>
  </si>
  <si>
    <t>Hubert Thomas</t>
  </si>
  <si>
    <t>Wendelin Rihel</t>
  </si>
  <si>
    <t>Strasbourg</t>
  </si>
  <si>
    <t>Hadrianus Barlandus de germaniae inferioris populis insigmb et eiusdem dialogi</t>
  </si>
  <si>
    <t>Dialogi LXIII. Dialogus unus de ludo chartarum. Opusculum de insignibus oppidis inferioris Germaniae</t>
  </si>
  <si>
    <t>Adriaan van Baerland</t>
  </si>
  <si>
    <t>Michael Hillenius Hoochstratanus</t>
  </si>
  <si>
    <t>Antwerp</t>
  </si>
  <si>
    <t>Martialis cum Scholiis Mycilli</t>
  </si>
  <si>
    <t>Epigrammatum libri XIIII. Cum scholiis Jacobi micylli</t>
  </si>
  <si>
    <t>Jakob Mycillus, Martial</t>
  </si>
  <si>
    <t>Johannes Herwagen</t>
  </si>
  <si>
    <t>Topicorum Arist. Libri a perionio versi cum eius dem comentariis</t>
  </si>
  <si>
    <t>Topicorum libri octo, nunc primum Latinitate donati, Joachimo Perionio cormoeriaceno interprete. Eiusdem Joachimi Perionii commentationes, in quibus topica Ciceronis cum his Aristotelis coniungit item, de reprehensionibus fallacibus &amp; captiosis, eiusdem Aristotelis liber: unà cum axiocho platonis, eodem interprete. Axiochus de reprehensionibus fallacibus et captiosis liber elenchi</t>
  </si>
  <si>
    <t>Aristotle, Joachimus Perionius</t>
  </si>
  <si>
    <t>Ioannes Aventinus de Reb germanicis</t>
  </si>
  <si>
    <t>Indiculus eorum, quae continentur in Germania ilustrata, decem libris absoluta, 
quae brevi ob commune reip. Commodum, bonis avibus publicabitur</t>
  </si>
  <si>
    <t>Johannes Aventinus</t>
  </si>
  <si>
    <t>Johann Petreius</t>
  </si>
  <si>
    <t>Nurenburg</t>
  </si>
  <si>
    <t>Chronicon eiusdem</t>
  </si>
  <si>
    <t>Chronicon Quator Monarchiarum</t>
  </si>
  <si>
    <t>Manuscript?</t>
  </si>
  <si>
    <t>ab eodem Diomedes integer vulgatus</t>
  </si>
  <si>
    <t>Dialectica Apulei  et Symachi ab eodem vulgata</t>
  </si>
  <si>
    <t>Dialectica elegantissima ac admodum brevis L. Apulei. item Aurelii Symmachi, virorum doctissimorum</t>
  </si>
  <si>
    <t>Manlius item Theodorus de metris</t>
  </si>
  <si>
    <t>Manlius Theodorus, qui scitissime ac iudicio acerrimo de metris scripsit, ambitiosas grammaticorum ambages rescidit</t>
  </si>
  <si>
    <t>Claudianus ab eodem Aventini emendatus cum eiusdem anotat</t>
  </si>
  <si>
    <t>Claudianus ab eodem Auentino emendatus cum eiusdem anotat</t>
  </si>
  <si>
    <t>Eutycius Prisciani discupulus de conuigationibus</t>
  </si>
  <si>
    <t>Eutychi Auditoris Prisciani De discernendis uerborum coniugationibus</t>
  </si>
  <si>
    <t>Eutyches, grammaticus.</t>
  </si>
  <si>
    <t>Io. Cantacuzem constantinop. Imperatoris Qui Joasaph monachus appellatus est contra sarracenorum haeresem apologiae quator</t>
  </si>
  <si>
    <t>Contra Mahometicam fidem Christiana &amp; orthodoxa assertio, Graecè conscripta ante annos ferè ducentos, nunc vero Latinitate donata, Rodolpho gvalthero tigurino interprete. Adiecta est eadem Graecè scripta, in eius linguae ac pietatis studiosorum gratiam.</t>
  </si>
  <si>
    <t>John VI Cantacuzenus, Emperor of the East, 1292-1383</t>
  </si>
  <si>
    <t>Johann Oporinus &amp; Nikolaus Brylinger</t>
  </si>
  <si>
    <t>Eiusdem orationes iiii contra Machometem grece et latine</t>
  </si>
  <si>
    <t>Contra Mahometicam fidem Christiana &amp; orthodoxa assertio, Graecè 
conscripta ante annos ferè ducentos, nunc vero Latinitate donata, 
Rodolpho gvalthero tigurino interprete. Adiecta est eadem Graecè 
scripta, in eius linguae ac pietatis studiosorum gratiam.</t>
  </si>
  <si>
    <t>Machometi vita e greco in latinum a georgio Hermonymo versa Basileae exc. a Roberto Winter</t>
  </si>
  <si>
    <t>De Jesu Christi sacerdotio narratiuncula è Graeco translata, incerto 
interprete. Una cum Jacobi Antonii marcelli ad rhenatum siciliae regem, 
&amp; Gilberti cognati nozereni ad Petrum richardotum epistolis. His 
accessit Machometi vita, ex Graeco in Latinum per Georgium hermonymum 
versa. Adiecta est eadem de Jesu Christi sacerdotio narratiuncula Graece
 quoque, ex suida, si cui conferre libeat. Mahometi vita Mahometis vita</t>
  </si>
  <si>
    <t>Georgius Hermonymus</t>
  </si>
  <si>
    <t>Robert Winter</t>
  </si>
  <si>
    <t>Lo. Baptiste alberti de picture li. iii Basilae MDXL</t>
  </si>
  <si>
    <t>De pictura praestantissima, et nunquam satis laudata arte libri tres absolutissimi</t>
  </si>
  <si>
    <t>Leon Battista Alberti</t>
  </si>
  <si>
    <t>Bartholomaeus Westheimer</t>
  </si>
  <si>
    <t>Papirii Pratetextati Fragmentum de orthographia impresu Basilea apud ad amu petru m 8 cu. R. bremmi Palaemonnis et aliorum opusculis</t>
  </si>
  <si>
    <t>Quintus Rhemnius Fannius Palaemon, Adam Petri</t>
  </si>
  <si>
    <t>Adam Petri</t>
  </si>
  <si>
    <t>Io. Chrysostomus Zanchus de Origine Orobiorum sive Cenomanorum ad petrun Bembum li: iii</t>
  </si>
  <si>
    <t>De origine Orobiorum sive Cenomanor. Ad Petrum Bembum libri tre</t>
  </si>
  <si>
    <t>Giovanni Crisostomo Zanchi</t>
  </si>
  <si>
    <t>Bernardino Vitali</t>
  </si>
  <si>
    <t>Latin; Greek</t>
  </si>
  <si>
    <t>Bonaventurae Castillionei de gallorum in Subrriu antiquis Sedibus Mediolani exc. apud Io. Antonio Castillioneu ano MDXLi / m 4o</t>
  </si>
  <si>
    <t>Gallorum Insubrum antiquae sedes</t>
  </si>
  <si>
    <t>Bonaventura Castiglione</t>
  </si>
  <si>
    <t>Giovanni Antonio Castiglione</t>
  </si>
  <si>
    <t>Milan</t>
  </si>
  <si>
    <t>Latin</t>
  </si>
  <si>
    <t>Jo R bellicam Tigurim anotat. in comentarios C. caesaris et A. Hircii seu oppii de bello gallico civili Pompeiano, Alexander Africano et Hispaniensi partim exemplar. Collat partim coniecturis</t>
  </si>
  <si>
    <t>Commentariorum de bello Gallico</t>
  </si>
  <si>
    <t>Aulus Hirtius</t>
  </si>
  <si>
    <t>Lyon?</t>
  </si>
  <si>
    <t>Hesiodus graece et Latine Cum comentariis Io. Tzetzis Basilea impr. apud oporinu MDXLiii</t>
  </si>
  <si>
    <t>Genealogiae deorum hesiodi ascraei poetae vetustissimi ac sapientissimi 
opera, quae quidem extant, omnia Graecè, cum interpretatione Latina è 
regione, ut conferri à Graecae linguae studiosis citra negotium possint.
 Adiectis etiam iisdem Latino carmine elegantiss.uersis, &amp; 
genealogiae deorum à pylade brixiano descriptae libris V. Item, Joannis 
grammatici cognomento tzetzis, scholia Graeca in eadem omnia hesiodi 
opera, nunc primum edita.</t>
  </si>
  <si>
    <t>Hesiod, Joannes Tzetzes</t>
  </si>
  <si>
    <t>Joannes Oporinus</t>
  </si>
  <si>
    <t>Nicolai Sophiam ceroyai Tabula graecia depicte cum nominbus locoz. antiq et Recentiorib excusae Romae et Basilea apud oporinum</t>
  </si>
  <si>
    <t>Nicolai Gerbelij in descriptionem Graeciae Sophiani, 
praefatio : In qua docetur, quem fructum, quamque voluptatem allatura 
sit haec pictura studiosis ; Eiusdem de situ, nominibus &amp; regionibus
 Graeciae perbrevis in picturam Sophiani introductio ; Item Celebrium 
aliquot urbium descriptiones : Regionum, montium, fluviorum, insularum, 
urbium, locorumque omnium in Pictura nominatorum Index.</t>
  </si>
  <si>
    <t>Nicolaus Gerbel, Nikolaos Sophianos</t>
  </si>
  <si>
    <t>Velleius Paterculus m 8</t>
  </si>
  <si>
    <t>Andreae Jani Lascaris demilitia Rom ex plybio impresum Basilea apud Rob. Winter MDXXXVii</t>
  </si>
  <si>
    <t>De Romanorum militia, et castrorum metatione liber utilissimus, ex 
polybii historiis per a. Ianum lascarem rhyndacenu excerptus, &amp; ab 
eodem Latinitate donatus, ipso etiam Graeco libro adiuncto. Eiusdem a. 
Iani lascaris epigrammata &amp; Graeca &amp; Latina, item, Jacobi 
comitis purliliarum de re militari lib.ii de re militari epigrammata et 
Graeca et Latina</t>
  </si>
  <si>
    <t>Polybius, Janus Lascaris</t>
  </si>
  <si>
    <t>Balthasar Lasius,Thomas Platter, Robert Winter</t>
  </si>
  <si>
    <t>Antonii Goveani opera anotationes et Comentaria ms Virgili Terentium et cicerone a Grpplio virgilius et Terent. exc. MDXLi</t>
  </si>
  <si>
    <t>Pub. Terentii Aphri comoediae sex. Ab Antonio Goveano integritati suæ restitutæ</t>
  </si>
  <si>
    <t>Terence, Antonius Goveanus</t>
  </si>
  <si>
    <t>Sebastien Gryphe</t>
  </si>
  <si>
    <t>Lyon</t>
  </si>
  <si>
    <t>Antonii Tylesii tragaedia cui Titules imber aureus impresa Norembergae MDXXX eiusdem alia opera</t>
  </si>
  <si>
    <t>Antonii Thylesii Consentini imber aureus Tragoedia</t>
  </si>
  <si>
    <t>Antonio Tylesio</t>
  </si>
  <si>
    <t>Friedrich Peypus</t>
  </si>
  <si>
    <t>Nuremberg</t>
  </si>
  <si>
    <t>Arnoldi Peraxyli Arlenii ex Contub. Hurt. Mendoza libri a Plutarcho ex moralib nunq. usersi</t>
  </si>
  <si>
    <t>Quosdam ex Plutarcho de moribus commentarios a nemine adhuc conversos</t>
  </si>
  <si>
    <t>Arnoldus Peraxylus Arlenius</t>
  </si>
  <si>
    <t>Dionis Cocaei Romanarum Historia li. xxii m. Latinu Sermonem ab eodem Arlenio aersi olyimpiodori magni Philosophu Platonici et Peripatetici Comentarii m aristostelis meteoria abeodem</t>
  </si>
  <si>
    <t>Dionis Coccaei Romanae historiae libros duos et viginti in Latinum sermonem pure traductos.Olympiodori magni philosophi Platonici et Peripatetici commentarios ad Aristotelis Meteora</t>
  </si>
  <si>
    <t>Nicolai Sive Laonici Athemsensis de rebus Turcicis historiarum li. x graece insertis aliarum gentium rebus gestis Italice germanice galliae et iisdem latimitate donati</t>
  </si>
  <si>
    <t>De origine et rebus gestis turcorum libri decem</t>
  </si>
  <si>
    <t>Laonicus Chalcocondyles</t>
  </si>
  <si>
    <t>Germania illustrata x libris Jo. Aventina auctore ide de numeris antiquis qui digitis figurantur</t>
  </si>
  <si>
    <t>Germania Illustrata</t>
  </si>
  <si>
    <t>Commentaria sive interptus Hermongenis</t>
  </si>
  <si>
    <t>Rhetores in hoc volumine habentur hi. Aphthonii sophistae Progymnasmata. Hermogenis Ars rhetorica. Aristotelis Rhetoricorum ad Theodecten libri tres. Eiusdem Rhetorice ad Alexandrum. Eiusdem Ars poetica</t>
  </si>
  <si>
    <t>Hermogenes Tarsensis</t>
  </si>
  <si>
    <t>Aldo Manuzio</t>
  </si>
  <si>
    <t>Greek</t>
  </si>
  <si>
    <t>Rhetorica parisiis apud Wechelii in 4</t>
  </si>
  <si>
    <t>Technē rētorikē archaiotatē. Ars rhetorica absolutissima</t>
  </si>
  <si>
    <t>Chrestien Wechel</t>
  </si>
</sst>
</file>

<file path=xl/styles.xml><?xml version="1.0" encoding="utf-8"?>
<styleSheet xmlns="http://schemas.openxmlformats.org/spreadsheetml/2006/main" xmlns:mc="http://schemas.openxmlformats.org/markup-compatibility/2006" xmlns:x14ac="http://schemas.microsoft.com/office/spreadsheetml/2009/9/ac" mc:Ignorable="x14ac">
  <fonts count="1" x14ac:knownFonts="1">
    <font>
      <sz val="10"/>
      <color rgb="FF000000"/>
      <name val="Arial"/>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tabSelected="1" workbookViewId="0"/>
  </sheetViews>
  <sheetFormatPr defaultColWidth="17.140625" defaultRowHeight="12.75" customHeight="1" x14ac:dyDescent="0.2"/>
  <cols>
    <col min="1" max="1" width="41.5703125" customWidth="1"/>
    <col min="2" max="2" width="33.140625" customWidth="1"/>
  </cols>
  <sheetData>
    <row r="1" spans="1:8" ht="25.5" x14ac:dyDescent="0.2">
      <c r="A1" t="s">
        <v>0</v>
      </c>
      <c r="B1" t="s">
        <v>1</v>
      </c>
      <c r="C1" t="s">
        <v>2</v>
      </c>
      <c r="D1" t="s">
        <v>3</v>
      </c>
      <c r="E1" t="s">
        <v>4</v>
      </c>
      <c r="F1" t="s">
        <v>5</v>
      </c>
      <c r="G1" t="s">
        <v>6</v>
      </c>
      <c r="H1" t="s">
        <v>7</v>
      </c>
    </row>
    <row r="2" spans="1:8" ht="153" x14ac:dyDescent="0.2">
      <c r="A2" t="s">
        <v>8</v>
      </c>
      <c r="B2" t="s">
        <v>9</v>
      </c>
      <c r="C2" t="s">
        <v>10</v>
      </c>
      <c r="D2" t="s">
        <v>11</v>
      </c>
      <c r="E2">
        <v>1544</v>
      </c>
      <c r="F2" t="s">
        <v>12</v>
      </c>
      <c r="G2" t="s">
        <v>13</v>
      </c>
      <c r="H2" t="str">
        <f>HYPERLINK("http://www.ustc.ac.uk/cicero/record.php?SN=684674","USTC 684674")</f>
        <v>USTC 684674</v>
      </c>
    </row>
    <row r="3" spans="1:8" ht="63.75" x14ac:dyDescent="0.2">
      <c r="A3" t="s">
        <v>14</v>
      </c>
      <c r="B3" t="s">
        <v>15</v>
      </c>
      <c r="C3" t="s">
        <v>16</v>
      </c>
      <c r="D3" t="s">
        <v>17</v>
      </c>
      <c r="E3">
        <v>1543</v>
      </c>
      <c r="F3" t="s">
        <v>18</v>
      </c>
      <c r="G3" t="s">
        <v>13</v>
      </c>
      <c r="H3" t="str">
        <f>HYPERLINK("http://www.ustc.ac.uk/cicero/record.php?SN=850244","USTC 850244")</f>
        <v>USTC 850244</v>
      </c>
    </row>
    <row r="4" spans="1:8" ht="38.25" x14ac:dyDescent="0.2">
      <c r="A4" t="s">
        <v>19</v>
      </c>
      <c r="B4" t="s">
        <v>20</v>
      </c>
      <c r="C4" t="s">
        <v>21</v>
      </c>
      <c r="D4" t="s">
        <v>22</v>
      </c>
      <c r="E4" t="s">
        <v>23</v>
      </c>
      <c r="F4" t="s">
        <v>24</v>
      </c>
      <c r="G4" t="s">
        <v>13</v>
      </c>
      <c r="H4" t="s">
        <v>25</v>
      </c>
    </row>
    <row r="5" spans="1:8" ht="30.75" customHeight="1" x14ac:dyDescent="0.2">
      <c r="A5" t="s">
        <v>26</v>
      </c>
      <c r="B5" t="s">
        <v>27</v>
      </c>
      <c r="C5" t="s">
        <v>28</v>
      </c>
      <c r="D5" t="s">
        <v>29</v>
      </c>
      <c r="E5">
        <v>1534</v>
      </c>
      <c r="F5" t="s">
        <v>30</v>
      </c>
      <c r="G5" t="s">
        <v>13</v>
      </c>
      <c r="H5" t="s">
        <v>31</v>
      </c>
    </row>
    <row r="6" spans="1:8" ht="1.5" customHeight="1" x14ac:dyDescent="0.2">
      <c r="A6" t="s">
        <v>32</v>
      </c>
      <c r="B6" t="s">
        <v>33</v>
      </c>
      <c r="C6" t="s">
        <v>34</v>
      </c>
      <c r="D6" t="s">
        <v>35</v>
      </c>
      <c r="E6">
        <v>1541</v>
      </c>
      <c r="F6" t="s">
        <v>36</v>
      </c>
      <c r="G6" t="s">
        <v>13</v>
      </c>
      <c r="H6" t="str">
        <f>HYPERLINK("http://www.ustc.ac.uk/cicero/record.php?SN=631747","USTC 631747")</f>
        <v>USTC 631747</v>
      </c>
    </row>
    <row r="7" spans="1:8" ht="38.25" x14ac:dyDescent="0.2">
      <c r="A7" t="s">
        <v>37</v>
      </c>
      <c r="B7" t="s">
        <v>38</v>
      </c>
      <c r="C7" t="s">
        <v>39</v>
      </c>
      <c r="D7" t="s">
        <v>40</v>
      </c>
      <c r="E7">
        <v>1534</v>
      </c>
      <c r="F7" t="s">
        <v>41</v>
      </c>
      <c r="G7" t="s">
        <v>13</v>
      </c>
      <c r="H7" t="str">
        <f>HYPERLINK("http://www.ustc.ac.uk/cicero/record.php?SN=403907","USTC 403907")</f>
        <v>USTC 403907</v>
      </c>
    </row>
    <row r="8" spans="1:8" ht="25.5" x14ac:dyDescent="0.2">
      <c r="A8" t="s">
        <v>42</v>
      </c>
      <c r="B8" t="s">
        <v>43</v>
      </c>
      <c r="C8" t="s">
        <v>44</v>
      </c>
      <c r="D8" t="s">
        <v>45</v>
      </c>
      <c r="E8">
        <v>1536</v>
      </c>
      <c r="F8" t="s">
        <v>12</v>
      </c>
      <c r="G8" t="s">
        <v>13</v>
      </c>
      <c r="H8" t="str">
        <f>HYPERLINK("http://www.ustc.ac.uk/cicero/record.php?SN=682058","USTC 682058")</f>
        <v>USTC 682058</v>
      </c>
    </row>
    <row r="9" spans="1:8" ht="153" x14ac:dyDescent="0.2">
      <c r="A9" t="s">
        <v>46</v>
      </c>
      <c r="B9" t="s">
        <v>47</v>
      </c>
      <c r="C9" t="s">
        <v>48</v>
      </c>
      <c r="D9" t="s">
        <v>11</v>
      </c>
      <c r="E9">
        <v>1543</v>
      </c>
      <c r="F9" t="s">
        <v>12</v>
      </c>
      <c r="G9" t="s">
        <v>13</v>
      </c>
      <c r="H9" t="str">
        <f>HYPERLINK("http://www.ustc.ac.uk/cicero/record.php?SN=612940","USTC 612940")</f>
        <v>USTC 612940</v>
      </c>
    </row>
    <row r="10" spans="1:8" ht="63.75" x14ac:dyDescent="0.2">
      <c r="A10" t="s">
        <v>49</v>
      </c>
      <c r="B10" t="s">
        <v>50</v>
      </c>
      <c r="C10" t="s">
        <v>51</v>
      </c>
      <c r="D10" t="s">
        <v>52</v>
      </c>
      <c r="E10">
        <v>1530</v>
      </c>
      <c r="F10" t="s">
        <v>53</v>
      </c>
      <c r="G10" t="s">
        <v>13</v>
      </c>
      <c r="H10" t="str">
        <f>HYPERLINK("http://www.ustc.ac.uk/cicero/record.php?SN=666584","USTC 666584")</f>
        <v>USTC 666584</v>
      </c>
    </row>
    <row r="11" spans="1:8" ht="25.5" x14ac:dyDescent="0.2">
      <c r="A11" t="s">
        <v>54</v>
      </c>
      <c r="B11" t="s">
        <v>55</v>
      </c>
      <c r="C11" t="s">
        <v>51</v>
      </c>
      <c r="D11" t="s">
        <v>56</v>
      </c>
    </row>
    <row r="12" spans="1:8" ht="25.5" x14ac:dyDescent="0.2">
      <c r="A12" t="s">
        <v>57</v>
      </c>
      <c r="B12" t="s">
        <v>57</v>
      </c>
      <c r="C12" t="s">
        <v>51</v>
      </c>
      <c r="D12" t="s">
        <v>56</v>
      </c>
    </row>
    <row r="13" spans="1:8" ht="38.25" x14ac:dyDescent="0.2">
      <c r="A13" t="s">
        <v>58</v>
      </c>
      <c r="B13" t="s">
        <v>59</v>
      </c>
      <c r="C13" t="s">
        <v>51</v>
      </c>
      <c r="D13" t="s">
        <v>56</v>
      </c>
    </row>
    <row r="14" spans="1:8" ht="51" x14ac:dyDescent="0.2">
      <c r="A14" t="s">
        <v>60</v>
      </c>
      <c r="B14" t="s">
        <v>61</v>
      </c>
      <c r="C14" t="s">
        <v>51</v>
      </c>
      <c r="D14" t="s">
        <v>56</v>
      </c>
    </row>
    <row r="15" spans="1:8" ht="25.5" x14ac:dyDescent="0.2">
      <c r="A15" t="s">
        <v>62</v>
      </c>
      <c r="B15" t="s">
        <v>63</v>
      </c>
      <c r="C15" t="s">
        <v>51</v>
      </c>
      <c r="D15" t="s">
        <v>56</v>
      </c>
    </row>
    <row r="16" spans="1:8" ht="38.25" x14ac:dyDescent="0.2">
      <c r="A16" t="s">
        <v>64</v>
      </c>
      <c r="B16" t="s">
        <v>65</v>
      </c>
      <c r="C16" t="s">
        <v>66</v>
      </c>
      <c r="D16" t="s">
        <v>56</v>
      </c>
    </row>
    <row r="17" spans="1:8" ht="102" x14ac:dyDescent="0.2">
      <c r="A17" t="s">
        <v>67</v>
      </c>
      <c r="B17" t="s">
        <v>68</v>
      </c>
      <c r="C17" t="s">
        <v>69</v>
      </c>
      <c r="D17" t="s">
        <v>70</v>
      </c>
      <c r="E17">
        <v>1543</v>
      </c>
      <c r="F17" t="s">
        <v>12</v>
      </c>
      <c r="G17" t="s">
        <v>13</v>
      </c>
      <c r="H17" t="str">
        <f>HYPERLINK("http://www.ustc.ac.uk/cicero/record.php?SN=667727","USTC 667727")</f>
        <v>USTC 667727</v>
      </c>
    </row>
    <row r="18" spans="1:8" ht="114.75" x14ac:dyDescent="0.2">
      <c r="A18" t="s">
        <v>71</v>
      </c>
      <c r="B18" t="s">
        <v>72</v>
      </c>
      <c r="C18" t="s">
        <v>69</v>
      </c>
      <c r="D18" t="s">
        <v>70</v>
      </c>
      <c r="E18">
        <v>1543</v>
      </c>
      <c r="F18" t="s">
        <v>12</v>
      </c>
      <c r="G18" t="s">
        <v>13</v>
      </c>
      <c r="H18" t="str">
        <f>HYPERLINK("http://www.ustc.ac.uk/cicero/record.php?SN=667727","USTC 667727")</f>
        <v>USTC 667727</v>
      </c>
    </row>
    <row r="19" spans="1:8" ht="191.25" x14ac:dyDescent="0.2">
      <c r="A19" t="s">
        <v>73</v>
      </c>
      <c r="B19" t="s">
        <v>74</v>
      </c>
      <c r="C19" t="s">
        <v>75</v>
      </c>
      <c r="D19" t="s">
        <v>76</v>
      </c>
      <c r="E19">
        <v>1541</v>
      </c>
      <c r="F19" t="s">
        <v>12</v>
      </c>
      <c r="G19" t="s">
        <v>13</v>
      </c>
      <c r="H19" t="str">
        <f>HYPERLINK("http://www.ustc.ac.uk/cicero/record.php?SN=629981","USTC 629981")</f>
        <v>USTC 629981</v>
      </c>
    </row>
    <row r="20" spans="1:8" ht="38.25" x14ac:dyDescent="0.2">
      <c r="A20" t="s">
        <v>77</v>
      </c>
      <c r="B20" t="s">
        <v>78</v>
      </c>
      <c r="C20" t="s">
        <v>79</v>
      </c>
      <c r="D20" t="s">
        <v>80</v>
      </c>
      <c r="E20">
        <v>1540</v>
      </c>
      <c r="F20" t="s">
        <v>12</v>
      </c>
      <c r="G20" t="s">
        <v>13</v>
      </c>
      <c r="H20" t="str">
        <f>HYPERLINK("http://www.ustc.ac.uk/cicero/record.php?SN=630984","USTC 630984")</f>
        <v>USTC 630984</v>
      </c>
    </row>
    <row r="21" spans="1:8" ht="51" x14ac:dyDescent="0.2">
      <c r="A21" t="s">
        <v>81</v>
      </c>
      <c r="B21" t="s">
        <v>81</v>
      </c>
      <c r="C21" t="s">
        <v>82</v>
      </c>
      <c r="D21" t="s">
        <v>83</v>
      </c>
      <c r="E21">
        <v>1527</v>
      </c>
      <c r="F21" t="s">
        <v>12</v>
      </c>
      <c r="G21" t="s">
        <v>13</v>
      </c>
      <c r="H21" t="str">
        <f>HYPERLINK("http://www.ustc.ac.uk/cicero/record.php?SN=690517","USTC 690517")</f>
        <v>USTC 690517</v>
      </c>
    </row>
    <row r="22" spans="1:8" ht="38.25" x14ac:dyDescent="0.2">
      <c r="A22" t="s">
        <v>84</v>
      </c>
      <c r="B22" t="s">
        <v>85</v>
      </c>
      <c r="C22" t="s">
        <v>86</v>
      </c>
      <c r="D22" t="s">
        <v>87</v>
      </c>
      <c r="E22">
        <v>1531</v>
      </c>
      <c r="F22" t="s">
        <v>30</v>
      </c>
      <c r="G22" t="s">
        <v>88</v>
      </c>
      <c r="H22" t="str">
        <f>HYPERLINK("http://www.ustc.ac.uk/cicero/record.php?SN=864157","USTC 864157")</f>
        <v>USTC 864157</v>
      </c>
    </row>
    <row r="23" spans="1:8" ht="38.25" x14ac:dyDescent="0.2">
      <c r="A23" t="s">
        <v>89</v>
      </c>
      <c r="B23" t="s">
        <v>90</v>
      </c>
      <c r="C23" t="s">
        <v>91</v>
      </c>
      <c r="D23" t="s">
        <v>92</v>
      </c>
      <c r="E23">
        <v>1541</v>
      </c>
      <c r="F23" t="s">
        <v>93</v>
      </c>
      <c r="G23" t="s">
        <v>94</v>
      </c>
      <c r="H23" t="str">
        <f>HYPERLINK("http://www.ustc.ac.uk/cicero/record.php?SN=819502","USTC 819502")</f>
        <v>USTC 819502</v>
      </c>
    </row>
    <row r="24" spans="1:8" ht="63.75" x14ac:dyDescent="0.2">
      <c r="A24" t="s">
        <v>95</v>
      </c>
      <c r="B24" t="s">
        <v>96</v>
      </c>
      <c r="C24" t="s">
        <v>97</v>
      </c>
      <c r="E24">
        <v>1538</v>
      </c>
      <c r="F24" t="s">
        <v>98</v>
      </c>
      <c r="G24" t="s">
        <v>13</v>
      </c>
      <c r="H24" t="str">
        <f>HYPERLINK("http://www.ustc.ac.uk/cicero/record.php?SN=157213","USTC 157213")</f>
        <v>USTC 157213</v>
      </c>
    </row>
    <row r="25" spans="1:8" ht="178.5" x14ac:dyDescent="0.2">
      <c r="A25" t="s">
        <v>99</v>
      </c>
      <c r="B25" t="s">
        <v>100</v>
      </c>
      <c r="C25" t="s">
        <v>101</v>
      </c>
      <c r="D25" t="s">
        <v>102</v>
      </c>
      <c r="E25">
        <v>1542</v>
      </c>
      <c r="F25" t="s">
        <v>12</v>
      </c>
      <c r="G25" t="s">
        <v>13</v>
      </c>
      <c r="H25" t="str">
        <f>HYPERLINK("http://www.ustc.ac.uk/cicero/record.php?SN=662388","USTC 662388")</f>
        <v>USTC 662388</v>
      </c>
    </row>
    <row r="26" spans="1:8" ht="165.75" x14ac:dyDescent="0.2">
      <c r="A26" t="s">
        <v>103</v>
      </c>
      <c r="B26" t="s">
        <v>104</v>
      </c>
      <c r="C26" t="s">
        <v>105</v>
      </c>
      <c r="D26" t="s">
        <v>102</v>
      </c>
      <c r="E26">
        <v>1545</v>
      </c>
      <c r="F26" t="s">
        <v>12</v>
      </c>
      <c r="G26" t="s">
        <v>13</v>
      </c>
      <c r="H26" t="str">
        <f>HYPERLINK("http://www.ustc.ac.uk/cicero/record.php?SN=678041","USTC 678041")</f>
        <v>USTC 678041</v>
      </c>
    </row>
    <row r="27" spans="1:8" x14ac:dyDescent="0.2">
      <c r="A27" t="s">
        <v>106</v>
      </c>
      <c r="H27" t="str">
        <f>HYPERLINK("","USTC ")</f>
        <v xml:space="preserve">USTC </v>
      </c>
    </row>
    <row r="28" spans="1:8" ht="140.25" x14ac:dyDescent="0.2">
      <c r="A28" t="s">
        <v>107</v>
      </c>
      <c r="B28" t="s">
        <v>108</v>
      </c>
      <c r="C28" t="s">
        <v>109</v>
      </c>
      <c r="D28" t="s">
        <v>110</v>
      </c>
      <c r="E28">
        <v>1537</v>
      </c>
      <c r="F28" t="s">
        <v>12</v>
      </c>
      <c r="G28" t="s">
        <v>13</v>
      </c>
      <c r="H28" t="str">
        <f>HYPERLINK("http://www.ustc.ac.uk/cicero/record.php?SN=631380","USTC 631380")</f>
        <v>USTC 631380</v>
      </c>
    </row>
    <row r="29" spans="1:8" ht="38.25" x14ac:dyDescent="0.2">
      <c r="A29" t="s">
        <v>111</v>
      </c>
      <c r="B29" t="s">
        <v>112</v>
      </c>
      <c r="C29" t="s">
        <v>113</v>
      </c>
      <c r="D29" t="s">
        <v>114</v>
      </c>
      <c r="E29">
        <v>1541</v>
      </c>
      <c r="F29" t="s">
        <v>115</v>
      </c>
      <c r="G29" t="s">
        <v>13</v>
      </c>
      <c r="H29" t="str">
        <f>HYPERLINK("http://www.ustc.ac.uk/cicero/record.php?SN=157394","USTC 157394")</f>
        <v>USTC 157394</v>
      </c>
    </row>
    <row r="30" spans="1:8" ht="38.25" x14ac:dyDescent="0.2">
      <c r="A30" t="s">
        <v>116</v>
      </c>
      <c r="B30" t="s">
        <v>117</v>
      </c>
      <c r="C30" t="s">
        <v>118</v>
      </c>
      <c r="D30" t="s">
        <v>119</v>
      </c>
      <c r="E30">
        <v>1530</v>
      </c>
      <c r="F30" t="s">
        <v>120</v>
      </c>
      <c r="G30" t="s">
        <v>13</v>
      </c>
      <c r="H30" t="str">
        <f>HYPERLINK("http://www.ustc.ac.uk/cicero/record.php?SN=611952","USTC 611952")</f>
        <v>USTC 611952</v>
      </c>
    </row>
    <row r="31" spans="1:8" ht="38.25" x14ac:dyDescent="0.2">
      <c r="A31" t="s">
        <v>121</v>
      </c>
      <c r="B31" t="s">
        <v>122</v>
      </c>
      <c r="C31" t="s">
        <v>123</v>
      </c>
      <c r="D31" t="s">
        <v>56</v>
      </c>
    </row>
    <row r="32" spans="1:8" ht="76.5" x14ac:dyDescent="0.2">
      <c r="A32" t="s">
        <v>124</v>
      </c>
      <c r="B32" t="s">
        <v>125</v>
      </c>
      <c r="C32" t="s">
        <v>123</v>
      </c>
      <c r="D32" t="s">
        <v>56</v>
      </c>
    </row>
    <row r="33" spans="1:8" ht="51" x14ac:dyDescent="0.2">
      <c r="A33" t="s">
        <v>126</v>
      </c>
      <c r="B33" t="s">
        <v>127</v>
      </c>
      <c r="C33" t="s">
        <v>128</v>
      </c>
      <c r="D33" t="s">
        <v>56</v>
      </c>
      <c r="H33" t="str">
        <f>HYPERLINK("http://www.ustc.ac.uk/cicero/record.php?SN=671563","USTC 671563")</f>
        <v>USTC 671563</v>
      </c>
    </row>
    <row r="34" spans="1:8" ht="25.5" x14ac:dyDescent="0.2">
      <c r="A34" t="s">
        <v>129</v>
      </c>
      <c r="B34" t="s">
        <v>130</v>
      </c>
      <c r="C34" t="s">
        <v>51</v>
      </c>
      <c r="D34" t="s">
        <v>56</v>
      </c>
    </row>
    <row r="35" spans="1:8" ht="76.5" x14ac:dyDescent="0.2">
      <c r="A35" t="s">
        <v>131</v>
      </c>
      <c r="B35" t="s">
        <v>132</v>
      </c>
      <c r="C35" t="s">
        <v>133</v>
      </c>
      <c r="D35" t="s">
        <v>134</v>
      </c>
      <c r="E35">
        <v>1509</v>
      </c>
      <c r="F35" t="s">
        <v>30</v>
      </c>
      <c r="G35" t="s">
        <v>135</v>
      </c>
      <c r="H35" t="str">
        <f>HYPERLINK("http://www.ustc.ac.uk/cicero/record.php?SN=809782","USTC 809782")</f>
        <v>USTC 809782</v>
      </c>
    </row>
    <row r="36" spans="1:8" ht="25.5" x14ac:dyDescent="0.2">
      <c r="A36" t="s">
        <v>136</v>
      </c>
      <c r="B36" t="s">
        <v>137</v>
      </c>
      <c r="C36" t="s">
        <v>133</v>
      </c>
      <c r="D36" t="s">
        <v>138</v>
      </c>
      <c r="E36">
        <v>1538</v>
      </c>
      <c r="F36" t="s">
        <v>24</v>
      </c>
      <c r="G36" t="s">
        <v>135</v>
      </c>
      <c r="H36" t="str">
        <f>HYPERLINK("http://www.ustc.ac.uk/cicero/record.php?SN=186032","USTC 186032")</f>
        <v>USTC 186032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Penn Libraries</cp:lastModifiedBy>
  <dcterms:created xsi:type="dcterms:W3CDTF">2014-05-08T22:09:31Z</dcterms:created>
  <dcterms:modified xsi:type="dcterms:W3CDTF">2014-05-08T22:09:31Z</dcterms:modified>
</cp:coreProperties>
</file>